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Administrator\Desktop\公开征求意见流程文件\1亿元资金公示文件\"/>
    </mc:Choice>
  </mc:AlternateContent>
  <xr:revisionPtr revIDLastSave="0" documentId="8_{B25FE7F7-8B52-4329-BA56-9071EC48B60E}" xr6:coauthVersionLast="47" xr6:coauthVersionMax="47" xr10:uidLastSave="{00000000-0000-0000-0000-000000000000}"/>
  <bookViews>
    <workbookView xWindow="-108" yWindow="-108" windowWidth="23256" windowHeight="12576" xr2:uid="{00000000-000D-0000-FFFF-FFFF00000000}"/>
  </bookViews>
  <sheets>
    <sheet name="筛选符合条件1亿元" sheetId="1" r:id="rId1"/>
    <sheet name="符合分配条件" sheetId="2" r:id="rId2"/>
  </sheets>
  <definedNames>
    <definedName name="_xlnm._FilterDatabase" localSheetId="0" hidden="1">筛选符合条件1亿元!$A$3:$I$21</definedName>
    <definedName name="_xlnm.Print_Area" localSheetId="0">筛选符合条件1亿元!$A$2:$I$21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 i="2" l="1"/>
  <c r="Q6" i="2"/>
  <c r="R5" i="2"/>
  <c r="Q5" i="2"/>
  <c r="R4" i="2"/>
  <c r="Q4" i="2"/>
  <c r="R3" i="2"/>
  <c r="Q3" i="2"/>
  <c r="R2" i="2"/>
  <c r="Q2" i="2"/>
  <c r="Q1" i="2"/>
  <c r="I4" i="1"/>
</calcChain>
</file>

<file path=xl/sharedStrings.xml><?xml version="1.0" encoding="utf-8"?>
<sst xmlns="http://schemas.openxmlformats.org/spreadsheetml/2006/main" count="164" uniqueCount="101">
  <si>
    <t>项目入库序号</t>
  </si>
  <si>
    <t>项目名称</t>
  </si>
  <si>
    <t>区县</t>
  </si>
  <si>
    <t>项目类型</t>
  </si>
  <si>
    <t>项目子类型</t>
  </si>
  <si>
    <t>具体内容（环境效益与主要实施目标）</t>
  </si>
  <si>
    <t>是</t>
  </si>
  <si>
    <t>昌吉市生活散煤治理建设项目</t>
  </si>
  <si>
    <t>昌吉市</t>
  </si>
  <si>
    <t>面源污染控制</t>
  </si>
  <si>
    <t>散煤治理</t>
  </si>
  <si>
    <t>各相关乡镇</t>
  </si>
  <si>
    <t>在建</t>
  </si>
  <si>
    <t>实施昌吉市生活散煤清洁取暖改造849户（796户煤改气，53户煤改电），建设内容包括农户庭院内燃气管网、电网改造、采暖器、安全装置、房屋内采暖设备以及附属设施购置安装等。</t>
  </si>
  <si>
    <t>玛纳斯县生活散煤治理项目</t>
  </si>
  <si>
    <t>玛纳斯县</t>
  </si>
  <si>
    <t>对玛纳斯镇楼南村278户、凉州户镇丰宜工村151户、太阳庙一片区75户、二片区41户符合入户改造条件，合计545户。新建居民室内燃气、采暖及节能设施。每户包含1套燃气计量表、1套燃气安全装置、1台燃气壁挂炉等附属设施，同步实施配套室内采暖系统改造、既有建筑节能改造工程。该项目未在昌吉州北方地区清洁取暖项目中，详见政府说明函。</t>
  </si>
  <si>
    <t>呼图壁县生活散煤治理项目</t>
  </si>
  <si>
    <t>呼图壁县</t>
  </si>
  <si>
    <t>呼图壁县各相关乡镇837户生活散煤清洁能源替代。</t>
  </si>
  <si>
    <t>玛纳斯县禹源排水有限责任公司恶臭深度治理项目</t>
  </si>
  <si>
    <t>恶臭异味深度治理</t>
  </si>
  <si>
    <t>玛纳斯县禹源排水有限责任公司</t>
  </si>
  <si>
    <t>玛纳斯县人民政府、昌吉州生态环境局玛纳斯县分局</t>
  </si>
  <si>
    <t>中粮糖业控股股份有限公司奇台糖业分公司燃煤锅炉淘汰项目</t>
  </si>
  <si>
    <t>奇台县</t>
  </si>
  <si>
    <t>锅炉窑炉清洁能源替代</t>
  </si>
  <si>
    <t>中粮糖业控股股份有限公司奇台糖业分公司</t>
  </si>
  <si>
    <t>淘汰中粮糖业控股股份有限公司奇台糖业分公司2台30蒸吨、1台35蒸吨燃煤锅炉。</t>
  </si>
  <si>
    <t>昌吉市生活垃圾焚烧发电项目SCR脱硝工程</t>
  </si>
  <si>
    <t>重点行业污染防治</t>
  </si>
  <si>
    <t>生活垃圾焚烧发电锅炉深度治理</t>
  </si>
  <si>
    <t>城发环保能源（昌吉）有限公司</t>
  </si>
  <si>
    <t>主要包括尿素溶液存储单元、尿素溶液输送泵单元、尿素溶液计量分配单位、蒸发混合单元、挡板密封风单元、喷氨单元、烟气单元、催化剂、反应器单元、旁路烟道等20套设备组成，项目不新增厂房、不新增建筑，此次改造仅作为环保排放提标改造使用。</t>
  </si>
  <si>
    <t xml:space="preserve"> </t>
  </si>
  <si>
    <t>新疆大唐鼎旺水泥有限公司环保超低排放提升改造项目</t>
  </si>
  <si>
    <t>重点行业全流程超低排放改造</t>
  </si>
  <si>
    <t>新疆大唐鼎旺水泥有限公司</t>
  </si>
  <si>
    <t>阜康市永鑫煤化有限公司130万吨焦化项目全流程超低排放改造项目</t>
  </si>
  <si>
    <t>阜康市</t>
  </si>
  <si>
    <t>阜康市永鑫煤化有限公司</t>
  </si>
  <si>
    <t>备煤破碎除尘升级改造、筒仓顶部无组织治理建设除尘器、备煤转运站落料点增设干雾抑尘设施、焦侧地面除尘站升级改造、焦炉烟气脱硫脱硝风机备用设施改造、焦炉上升管开盖自动点火装置、挥发性有机物应急排口增设活性炭吸附装置（2套）、化产工段焦油渣干化项目及配套挥发性有机物治理工程、干熄焦皮带二次密闭技术改造、干熄焦高硫烟气治理、除尘站集中式气力输灰等项目建成后可提高公司整体环境管理水平且满足行业超低排放管控要求。</t>
  </si>
  <si>
    <t>新疆和润化工科技有限公司煤焦油深加工环保治理低氮燃烧器改造项目</t>
  </si>
  <si>
    <t>工业炉窑综合治理</t>
  </si>
  <si>
    <t>新疆和润化工科技有限公司</t>
  </si>
  <si>
    <t>新疆晶威新材料有限公司煅烧烟气脱硝治理设施升级改造项目</t>
  </si>
  <si>
    <t>新疆晶威新材料有限公司</t>
  </si>
  <si>
    <t>新疆嘉润资源控股有限公司除尘器设计布局改造项目</t>
  </si>
  <si>
    <t>新疆嘉润资源控股有限公司</t>
  </si>
  <si>
    <t>对原有的9台除尘器及其配套收尘管道系统进行拆除，对收尘管道展开系统性重新设计，优化布局以减少气流阻力、提高粉尘收集覆盖范围，并增强管道系统的耐用性。同时，对9台除尘器实施全面升级，引入高效滤芯材料和智能控制模块，以显著提高整套除尘系统的捕集效率与运行稳定性。改造后，除尘效率由原先的95%大幅提升至99.9%。</t>
  </si>
  <si>
    <t>昌吉国家高新区低效失效治理设施提升改造项目</t>
  </si>
  <si>
    <t>高新区</t>
  </si>
  <si>
    <t>挥发性有机物综合治理</t>
  </si>
  <si>
    <t>各相关企业</t>
  </si>
  <si>
    <t>高新区管委会、高新区生态环境局</t>
  </si>
  <si>
    <t>淘汰11台（套）低效失效治理设施，包括8套UV光氧及其组合设施、3套小型正压反吸风类除尘设施。新建9台（套）高效治理设施，包括8套活性炭吸附脱附+催化燃烧治理设施（处理挥发性有机物）、1套高效布袋除尘设施（处理颗粒物）。同步对相关企业的废气（粉尘）收集系统进行完善改造，改为负压收集，实现无组织废气“应收尽收”，进一步减少污染物排放。</t>
  </si>
  <si>
    <t>呼图壁县国禾粮业有限公司热风锅炉改建项目</t>
  </si>
  <si>
    <t>呼图壁县国禾粮业有限公司</t>
  </si>
  <si>
    <t>呼图壁县人民政府、呼图壁县发改委</t>
  </si>
  <si>
    <t>拆除原有燃煤热风炉，新购置安装1台供热量300万大卡/小时的燃气热风炉和1 台供热量600万大卡/小时的燃气热风炉，并配置低氮燃烧器，新建设0.7KM燃气输送管道。</t>
  </si>
  <si>
    <t>木垒县滴灌带厂挥发性有机物综合治理项目</t>
  </si>
  <si>
    <t>木垒哈萨克自治县</t>
  </si>
  <si>
    <t>木垒润田地膜滴灌制造有限责任公司、新疆银顺节水有限公司、木垒县鑫农滴灌带厂、木垒县金滴滴灌带厂、木垒县滋浓农业种植专业合作社</t>
  </si>
  <si>
    <t>木垒县人民政府、昌吉州生态环境局木垒县分局</t>
  </si>
  <si>
    <t>已完成可研或方案</t>
  </si>
  <si>
    <t>对5家滴灌带厂（木垒润田地膜滴灌制造有限责任公司、新疆银顺节水有限公司、木垒县鑫农滴灌带厂、木垒县金滴滴灌带厂、木垒县滋浓农业种植专业合作社）挥发性有机物开展末端综合治理，将原有光氧催化组合治理设施更换为高效治理设施。</t>
  </si>
  <si>
    <t>昌粮集团呼图壁粮油有限责任公司1000t/d玉米烘干塔煤改气项目</t>
  </si>
  <si>
    <t>昌粮集团呼图壁粮油有限责任公司</t>
  </si>
  <si>
    <t>已完成招投标</t>
  </si>
  <si>
    <t>拆除呼图壁公司五工台粮站现有22吨燃煤热风炉，新购置19吨燃气热风炉，新敷设130米天然气管线、并配套建设调压、计量安全切断等辅助设施。</t>
  </si>
  <si>
    <t>新疆尼雅葡萄酒有限公司玛纳斯县分公司污水处理站恶臭异味深度治理项目</t>
  </si>
  <si>
    <t>新疆尼雅葡萄酒有限公司玛纳斯县分公司</t>
  </si>
  <si>
    <t>（1）臭气收集系统建设：对格栅机、调节池、厌氧池等重点构筑物进行加盖密闭处理。（2）臭气处理系统建设：建设1套“吸收塔 + 干式过滤器 + 两级活性炭保安”组合处理装置。化学洗涤单元采用两级逆流填料塔，配套氟塑料磁力泵及智能加药系统；活性炭保安单元采用颗粒活性炭吸附塔，配套废炭回收装置，有效降低臭气浓度。</t>
  </si>
  <si>
    <t>昌粮集团吉木萨尔粮油有限责任公司烘干炉清洁能源替代项目</t>
  </si>
  <si>
    <t>吉木萨尔县</t>
  </si>
  <si>
    <t>昌粮集团吉木萨尔粮油有限责任公司</t>
  </si>
  <si>
    <t>吉木萨尔县人民政府、吉木萨尔县北庭工业园区管委会</t>
  </si>
  <si>
    <t>对昌粮集团吉木萨尔粮油有限责任公司现有烘干炉加热炉开展清洁能源替代，改造完成后使用天然气。</t>
  </si>
  <si>
    <t>附件</t>
    <phoneticPr fontId="8" type="noConversion"/>
  </si>
  <si>
    <t>将原有24罐、36罐煅烧炉的2套SNCR脱硝设备及配套系统，更新改造为3套干法SNCR脱硝设备和2套SCR脱硝设备，新增催化反应器系统、喷射系统、DCS控制系统及附属设备系统。</t>
    <phoneticPr fontId="8" type="noConversion"/>
  </si>
  <si>
    <t>重点行业污染防治</t>
    <phoneticPr fontId="8" type="noConversion"/>
  </si>
  <si>
    <t>燃煤/燃油锅炉清洁能源替代</t>
    <phoneticPr fontId="8" type="noConversion"/>
  </si>
  <si>
    <t>中粮糖业玛纳斯番茄环保异味治理项目</t>
  </si>
  <si>
    <t>中粮屯河玛纳斯番茄制品有限公司</t>
  </si>
  <si>
    <t>1.初沉池顶部加盖密封。2.增设配套的异味收集系统。3.在初沉池北侧增加一套处理系统。4.与其匹配的电气改造、土建基础建设。5.将初沉池池内原有6台潜污泵进行改造</t>
  </si>
  <si>
    <t>新疆绿洲人造板有限责任公司生物质锅炉深度治理项目</t>
  </si>
  <si>
    <t>生物质锅炉深度治理</t>
  </si>
  <si>
    <t>新疆绿洲人造板有限责任公司</t>
  </si>
  <si>
    <t>对企业19吨生物质锅炉进行深度治理，实施脱硫、脱硝、除尘改造，新增一套SCR脱硝设备、1台空气热交换器、1套布袋除尘器、一套脱硫设备、一套干燥烟气洗涤塔（双塔）、2套烘干烟气布袋除尘器；生物质燃料封闭、削片皮带封闭。</t>
  </si>
  <si>
    <t>序号</t>
    <phoneticPr fontId="8" type="noConversion"/>
  </si>
  <si>
    <t>已下达中央资金1亿元，考虑绩效指标及年度任务，结合具体项目成熟度资料筛选以下项目，总投资不变，按照企业实际合同价格调整中央资金额度进行分配。</t>
    <phoneticPr fontId="8" type="noConversion"/>
  </si>
  <si>
    <t>燃煤/燃油锅炉清洁能源替代</t>
  </si>
  <si>
    <t>面源污染控制</t>
    <phoneticPr fontId="8" type="noConversion"/>
  </si>
  <si>
    <t>重点行业污染防治</t>
    <phoneticPr fontId="8" type="noConversion"/>
  </si>
  <si>
    <t>锅炉窑炉清洁能源替代</t>
    <phoneticPr fontId="8" type="noConversion"/>
  </si>
  <si>
    <r>
      <t>将2台加热炉改为低氮燃烧器。本项目采用获得国家技术发明二等奖的回流区分级着火燃烧器，具备节能、稳燃、低氮的效果。同时，火焰直径和高度可调，有效火焰冲顶或舔管。燃烧器为焦炉煤/天然气燃烧器，氮氧化物含量不大于80mg/m</t>
    </r>
    <r>
      <rPr>
        <vertAlign val="superscript"/>
        <sz val="11"/>
        <rFont val="仿宋_GB2312"/>
        <family val="3"/>
        <charset val="134"/>
      </rPr>
      <t>3</t>
    </r>
    <r>
      <rPr>
        <sz val="11"/>
        <rFont val="仿宋_GB2312"/>
        <family val="3"/>
        <charset val="134"/>
      </rPr>
      <t>。</t>
    </r>
  </si>
  <si>
    <r>
      <t>本项目主要是对现状的臭气收集建筑物、臭气收集管道、臭气收集系统进行改造，主要改造建（构）筑物有粗格栅、细格栅、脱水机房、一二期厌氧池、预缺氧池、缺氧池、贮泥池、进水泵房，将以上老旧骨架及纤维膜拆除，重建隔断及池体密封；将原有臭气收集管道、配套管件、阀门进行更新改造。新增一、二期A/A/O池、中间水池除臭系统，主要建设内容为加盖密封、气收集管道建设、气收集系统建设，采用碱洗＋生物处理塔除臭工艺。新增污泥处理车间</t>
    </r>
    <r>
      <rPr>
        <sz val="11"/>
        <rFont val="宋体"/>
        <family val="3"/>
        <charset val="134"/>
      </rPr>
      <t>﹣</t>
    </r>
    <r>
      <rPr>
        <sz val="11"/>
        <rFont val="仿宋_GB2312"/>
        <family val="3"/>
        <charset val="134"/>
      </rPr>
      <t>压滤车间臭气收集系统及发酵车间臭气收集系统，主要建设内容为隔段密封、臭气收集管道建设、臭气收集系统建设，采用化学洗涤除臭工艺。</t>
    </r>
  </si>
  <si>
    <r>
      <t>无组织排放封闭治理：包装区成品库、装车区、原料堆棚、卸料口、输料通廊全封闭，封闭总面积约7111</t>
    </r>
    <r>
      <rPr>
        <sz val="11"/>
        <rFont val="宋体"/>
        <family val="3"/>
        <charset val="134"/>
      </rPr>
      <t>㎡</t>
    </r>
    <r>
      <rPr>
        <sz val="11"/>
        <rFont val="仿宋_GB2312"/>
        <family val="3"/>
        <charset val="134"/>
      </rPr>
      <t>，配套快速堆积门12套、卷帘门1套；车辆冲洗系统：2号料棚设简易洗车台1座、地磅房设标准洗车台1座，实现车辆出场全冲洗，污水三级沉淀循环利用；除尘系统升级：全厂22台袋式除尘器滤袋、袋笼、喷吹系统改造，滤袋由Φ133mm升级为Φ150mm，喷吹管由DN32升级为DN50，增大过滤面积、降低运行阻力；烟囱改造：22座排气筒增设检测平台、更换踏步楼梯、整体加高≥5m，总高度≥15m，满足监测与安全要求。</t>
    </r>
  </si>
  <si>
    <t>项目实施单位                                                                                                                                                                                                                                                                                                                                                                                          （承担单位）</t>
    <phoneticPr fontId="8" type="noConversion"/>
  </si>
  <si>
    <t>总投资                                                                                                                                                                                          （万元）</t>
    <phoneticPr fontId="8" type="noConversion"/>
  </si>
  <si>
    <t>昌吉州美丽蓝天建设项目第一批拟分配中央资金项目清单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</si>
</sst>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_ "/>
    <numFmt numFmtId="178" formatCode="0_ "/>
  </numFmts>
  <fonts count="14" x14ac:knownFonts="1">
    <font>
      <sz val="11"/>
      <color theme="1"/>
      <name val="宋体"/>
      <charset val="134"/>
      <scheme val="minor"/>
    </font>
    <font>
      <sz val="12"/>
      <name val="仿宋_GB2312"/>
      <family val="3"/>
      <charset val="134"/>
    </font>
    <font>
      <sz val="11"/>
      <name val="仿宋_GB2312"/>
      <family val="3"/>
      <charset val="134"/>
    </font>
    <font>
      <sz val="10"/>
      <name val="仿宋_GB2312"/>
      <family val="3"/>
      <charset val="134"/>
    </font>
    <font>
      <sz val="11"/>
      <name val="仿宋_GB2312"/>
      <family val="3"/>
      <charset val="134"/>
    </font>
    <font>
      <sz val="12"/>
      <name val="宋体"/>
      <family val="3"/>
      <charset val="134"/>
    </font>
    <font>
      <b/>
      <sz val="11"/>
      <name val="仿宋_GB2312"/>
      <family val="3"/>
      <charset val="134"/>
    </font>
    <font>
      <sz val="11"/>
      <color theme="1"/>
      <name val="宋体"/>
      <family val="3"/>
      <charset val="134"/>
      <scheme val="minor"/>
    </font>
    <font>
      <sz val="9"/>
      <name val="宋体"/>
      <family val="3"/>
      <charset val="134"/>
      <scheme val="minor"/>
    </font>
    <font>
      <sz val="20"/>
      <name val="仿宋_GB2312"/>
      <family val="3"/>
      <charset val="134"/>
    </font>
    <font>
      <b/>
      <sz val="20"/>
      <name val="仿宋_GB2312"/>
      <family val="3"/>
      <charset val="134"/>
    </font>
    <font>
      <sz val="11"/>
      <name val="宋体"/>
      <family val="3"/>
      <charset val="134"/>
      <scheme val="minor"/>
    </font>
    <font>
      <vertAlign val="superscript"/>
      <sz val="11"/>
      <name val="仿宋_GB2312"/>
      <family val="3"/>
      <charset val="134"/>
    </font>
    <font>
      <sz val="11"/>
      <name val="宋体"/>
      <family val="3"/>
      <charset val="134"/>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9" fontId="7" fillId="0" borderId="0" applyFont="0" applyFill="0" applyBorder="0" applyAlignment="0" applyProtection="0">
      <alignment vertical="center"/>
    </xf>
  </cellStyleXfs>
  <cellXfs count="52">
    <xf numFmtId="0" fontId="0" fillId="0" borderId="0" xfId="0">
      <alignment vertical="center"/>
    </xf>
    <xf numFmtId="0" fontId="1" fillId="2" borderId="0" xfId="0" applyFont="1" applyFill="1" applyAlignment="1">
      <alignment horizontal="center" vertical="center" wrapText="1"/>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5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5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0" fontId="2" fillId="2" borderId="1" xfId="0" applyFont="1" applyFill="1" applyBorder="1">
      <alignment vertical="center"/>
    </xf>
    <xf numFmtId="0" fontId="2" fillId="2" borderId="1" xfId="0" applyFont="1" applyFill="1" applyBorder="1" applyAlignment="1">
      <alignment horizontal="left" vertical="center" wrapText="1"/>
    </xf>
    <xf numFmtId="176" fontId="2"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9" fontId="1" fillId="2" borderId="1" xfId="1"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9" fontId="2" fillId="2" borderId="1" xfId="1" applyFont="1" applyFill="1" applyBorder="1">
      <alignment vertical="center"/>
    </xf>
    <xf numFmtId="178" fontId="2" fillId="2" borderId="1" xfId="0" applyNumberFormat="1" applyFont="1" applyFill="1" applyBorder="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177" fontId="2" fillId="0" borderId="0" xfId="0" applyNumberFormat="1" applyFont="1" applyAlignment="1">
      <alignment horizontal="center" vertical="center"/>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177" fontId="6" fillId="0" borderId="4" xfId="0" applyNumberFormat="1" applyFont="1" applyBorder="1" applyAlignment="1">
      <alignment horizontal="center" vertical="center" wrapText="1"/>
    </xf>
    <xf numFmtId="178" fontId="6"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177" fontId="1" fillId="0" borderId="4" xfId="0" applyNumberFormat="1"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xf>
    <xf numFmtId="177" fontId="1"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11" fillId="0" borderId="0" xfId="0" applyFo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57" fontId="2"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0" applyFont="1" applyBorder="1" applyAlignment="1">
      <alignment horizontal="left" vertical="center"/>
    </xf>
  </cellXfs>
  <cellStyles count="2">
    <cellStyle name="百分比" xfId="1" builtinId="5"/>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27"/>
  <sheetViews>
    <sheetView tabSelected="1" view="pageBreakPreview" topLeftCell="B1" zoomScale="110" zoomScaleNormal="100" zoomScaleSheetLayoutView="110" workbookViewId="0">
      <selection activeCell="V5" sqref="V5"/>
    </sheetView>
  </sheetViews>
  <sheetFormatPr defaultColWidth="9.6640625" defaultRowHeight="14.4" x14ac:dyDescent="0.25"/>
  <cols>
    <col min="1" max="1" width="5.21875" style="24" customWidth="1"/>
    <col min="2" max="2" width="6.6640625" style="24" customWidth="1"/>
    <col min="3" max="3" width="25.6640625" style="24" customWidth="1"/>
    <col min="4" max="4" width="8.77734375" style="24" customWidth="1"/>
    <col min="5" max="5" width="12.5546875" style="24" customWidth="1"/>
    <col min="6" max="6" width="12.6640625" style="24" customWidth="1"/>
    <col min="7" max="7" width="33" style="24" customWidth="1"/>
    <col min="8" max="8" width="73.33203125" style="24" customWidth="1"/>
    <col min="9" max="9" width="12.21875" style="28" customWidth="1"/>
    <col min="10" max="16384" width="9.6640625" style="24"/>
  </cols>
  <sheetData>
    <row r="1" spans="1:11" ht="39.6" customHeight="1" x14ac:dyDescent="0.25">
      <c r="A1" s="51" t="s">
        <v>78</v>
      </c>
      <c r="B1" s="51"/>
      <c r="C1" s="51"/>
    </row>
    <row r="2" spans="1:11" ht="50.4" customHeight="1" x14ac:dyDescent="0.25">
      <c r="A2" s="49" t="s">
        <v>100</v>
      </c>
      <c r="B2" s="50"/>
      <c r="C2" s="49"/>
      <c r="D2" s="49"/>
      <c r="E2" s="49"/>
      <c r="F2" s="49"/>
      <c r="G2" s="49"/>
      <c r="H2" s="49"/>
      <c r="I2" s="49"/>
    </row>
    <row r="3" spans="1:11" ht="76.95" customHeight="1" x14ac:dyDescent="0.25">
      <c r="A3" s="30" t="s">
        <v>89</v>
      </c>
      <c r="B3" s="43" t="s">
        <v>0</v>
      </c>
      <c r="C3" s="30" t="s">
        <v>1</v>
      </c>
      <c r="D3" s="30" t="s">
        <v>2</v>
      </c>
      <c r="E3" s="30" t="s">
        <v>3</v>
      </c>
      <c r="F3" s="30" t="s">
        <v>4</v>
      </c>
      <c r="G3" s="30" t="s">
        <v>98</v>
      </c>
      <c r="H3" s="29" t="s">
        <v>5</v>
      </c>
      <c r="I3" s="31" t="s">
        <v>99</v>
      </c>
    </row>
    <row r="4" spans="1:11" s="25" customFormat="1" ht="64.95" hidden="1" customHeight="1" x14ac:dyDescent="0.25">
      <c r="A4" s="44"/>
      <c r="B4" s="43"/>
      <c r="C4" s="48" t="s">
        <v>90</v>
      </c>
      <c r="D4" s="48"/>
      <c r="E4" s="48"/>
      <c r="F4" s="48"/>
      <c r="G4" s="48"/>
      <c r="H4" s="48"/>
      <c r="I4" s="32">
        <f t="shared" ref="I4" si="0">SUM(I5:I21)</f>
        <v>17170.334000000003</v>
      </c>
    </row>
    <row r="5" spans="1:11" s="26" customFormat="1" ht="52.2" customHeight="1" x14ac:dyDescent="0.25">
      <c r="A5" s="37">
        <v>1</v>
      </c>
      <c r="B5" s="37">
        <v>68</v>
      </c>
      <c r="C5" s="33" t="s">
        <v>7</v>
      </c>
      <c r="D5" s="33" t="s">
        <v>8</v>
      </c>
      <c r="E5" s="33" t="s">
        <v>9</v>
      </c>
      <c r="F5" s="34" t="s">
        <v>10</v>
      </c>
      <c r="G5" s="33" t="s">
        <v>11</v>
      </c>
      <c r="H5" s="46" t="s">
        <v>13</v>
      </c>
      <c r="I5" s="35">
        <v>3150</v>
      </c>
    </row>
    <row r="6" spans="1:11" s="27" customFormat="1" ht="63" customHeight="1" x14ac:dyDescent="0.25">
      <c r="A6" s="37">
        <v>2</v>
      </c>
      <c r="B6" s="37">
        <v>8</v>
      </c>
      <c r="C6" s="33" t="s">
        <v>29</v>
      </c>
      <c r="D6" s="33" t="s">
        <v>8</v>
      </c>
      <c r="E6" s="33" t="s">
        <v>93</v>
      </c>
      <c r="F6" s="34" t="s">
        <v>31</v>
      </c>
      <c r="G6" s="33" t="s">
        <v>32</v>
      </c>
      <c r="H6" s="46" t="s">
        <v>33</v>
      </c>
      <c r="I6" s="35">
        <v>2801.47</v>
      </c>
      <c r="K6" s="27" t="s">
        <v>34</v>
      </c>
    </row>
    <row r="7" spans="1:11" s="27" customFormat="1" ht="59.4" customHeight="1" x14ac:dyDescent="0.25">
      <c r="A7" s="37">
        <v>3</v>
      </c>
      <c r="B7" s="37">
        <v>41</v>
      </c>
      <c r="C7" s="37" t="s">
        <v>85</v>
      </c>
      <c r="D7" s="33" t="s">
        <v>8</v>
      </c>
      <c r="E7" s="37" t="s">
        <v>30</v>
      </c>
      <c r="F7" s="38" t="s">
        <v>86</v>
      </c>
      <c r="G7" s="37" t="s">
        <v>87</v>
      </c>
      <c r="H7" s="45" t="s">
        <v>88</v>
      </c>
      <c r="I7" s="40">
        <v>226</v>
      </c>
    </row>
    <row r="8" spans="1:11" s="27" customFormat="1" ht="91.2" customHeight="1" x14ac:dyDescent="0.25">
      <c r="A8" s="37">
        <v>4</v>
      </c>
      <c r="B8" s="37">
        <v>43</v>
      </c>
      <c r="C8" s="33" t="s">
        <v>38</v>
      </c>
      <c r="D8" s="33" t="s">
        <v>39</v>
      </c>
      <c r="E8" s="33" t="s">
        <v>30</v>
      </c>
      <c r="F8" s="34" t="s">
        <v>36</v>
      </c>
      <c r="G8" s="33" t="s">
        <v>40</v>
      </c>
      <c r="H8" s="46" t="s">
        <v>41</v>
      </c>
      <c r="I8" s="36">
        <v>1580.3</v>
      </c>
    </row>
    <row r="9" spans="1:11" s="26" customFormat="1" ht="70.8" customHeight="1" x14ac:dyDescent="0.25">
      <c r="A9" s="37">
        <v>5</v>
      </c>
      <c r="B9" s="37">
        <v>46</v>
      </c>
      <c r="C9" s="33" t="s">
        <v>42</v>
      </c>
      <c r="D9" s="33" t="s">
        <v>39</v>
      </c>
      <c r="E9" s="33" t="s">
        <v>30</v>
      </c>
      <c r="F9" s="34" t="s">
        <v>43</v>
      </c>
      <c r="G9" s="33" t="s">
        <v>44</v>
      </c>
      <c r="H9" s="46" t="s">
        <v>95</v>
      </c>
      <c r="I9" s="35">
        <v>240</v>
      </c>
    </row>
    <row r="10" spans="1:11" s="26" customFormat="1" ht="44.4" customHeight="1" x14ac:dyDescent="0.25">
      <c r="A10" s="37">
        <v>6</v>
      </c>
      <c r="B10" s="37">
        <v>70</v>
      </c>
      <c r="C10" s="33" t="s">
        <v>17</v>
      </c>
      <c r="D10" s="33" t="s">
        <v>18</v>
      </c>
      <c r="E10" s="33" t="s">
        <v>9</v>
      </c>
      <c r="F10" s="34" t="s">
        <v>10</v>
      </c>
      <c r="G10" s="33" t="s">
        <v>11</v>
      </c>
      <c r="H10" s="46" t="s">
        <v>19</v>
      </c>
      <c r="I10" s="35">
        <v>3096.9</v>
      </c>
    </row>
    <row r="11" spans="1:11" s="26" customFormat="1" ht="60.6" customHeight="1" x14ac:dyDescent="0.25">
      <c r="A11" s="37">
        <v>7</v>
      </c>
      <c r="B11" s="37">
        <v>76</v>
      </c>
      <c r="C11" s="37" t="s">
        <v>66</v>
      </c>
      <c r="D11" s="37" t="s">
        <v>18</v>
      </c>
      <c r="E11" s="33" t="s">
        <v>94</v>
      </c>
      <c r="F11" s="37" t="s">
        <v>91</v>
      </c>
      <c r="G11" s="37" t="s">
        <v>67</v>
      </c>
      <c r="H11" s="45" t="s">
        <v>69</v>
      </c>
      <c r="I11" s="39">
        <v>188.9</v>
      </c>
    </row>
    <row r="12" spans="1:11" s="26" customFormat="1" ht="81" customHeight="1" x14ac:dyDescent="0.25">
      <c r="A12" s="37">
        <v>8</v>
      </c>
      <c r="B12" s="37">
        <v>69</v>
      </c>
      <c r="C12" s="33" t="s">
        <v>14</v>
      </c>
      <c r="D12" s="33" t="s">
        <v>15</v>
      </c>
      <c r="E12" s="33" t="s">
        <v>9</v>
      </c>
      <c r="F12" s="34" t="s">
        <v>10</v>
      </c>
      <c r="G12" s="33" t="s">
        <v>11</v>
      </c>
      <c r="H12" s="46" t="s">
        <v>16</v>
      </c>
      <c r="I12" s="35">
        <v>2016.5</v>
      </c>
    </row>
    <row r="13" spans="1:11" s="41" customFormat="1" ht="59.4" customHeight="1" x14ac:dyDescent="0.25">
      <c r="A13" s="37">
        <v>9</v>
      </c>
      <c r="B13" s="37">
        <v>85</v>
      </c>
      <c r="C13" s="37" t="s">
        <v>82</v>
      </c>
      <c r="D13" s="37" t="s">
        <v>15</v>
      </c>
      <c r="E13" s="37" t="s">
        <v>9</v>
      </c>
      <c r="F13" s="38" t="s">
        <v>21</v>
      </c>
      <c r="G13" s="37" t="s">
        <v>83</v>
      </c>
      <c r="H13" s="45" t="s">
        <v>84</v>
      </c>
      <c r="I13" s="39">
        <v>127</v>
      </c>
    </row>
    <row r="14" spans="1:11" s="41" customFormat="1" ht="125.4" customHeight="1" x14ac:dyDescent="0.25">
      <c r="A14" s="37">
        <v>10</v>
      </c>
      <c r="B14" s="37">
        <v>84</v>
      </c>
      <c r="C14" s="33" t="s">
        <v>20</v>
      </c>
      <c r="D14" s="33" t="s">
        <v>15</v>
      </c>
      <c r="E14" s="33" t="s">
        <v>92</v>
      </c>
      <c r="F14" s="34" t="s">
        <v>21</v>
      </c>
      <c r="G14" s="33" t="s">
        <v>22</v>
      </c>
      <c r="H14" s="46" t="s">
        <v>96</v>
      </c>
      <c r="I14" s="35">
        <v>1000</v>
      </c>
    </row>
    <row r="15" spans="1:11" s="26" customFormat="1" ht="56.4" customHeight="1" x14ac:dyDescent="0.25">
      <c r="A15" s="37">
        <v>11</v>
      </c>
      <c r="B15" s="37">
        <v>47</v>
      </c>
      <c r="C15" s="33" t="s">
        <v>45</v>
      </c>
      <c r="D15" s="33" t="s">
        <v>15</v>
      </c>
      <c r="E15" s="33" t="s">
        <v>30</v>
      </c>
      <c r="F15" s="34" t="s">
        <v>43</v>
      </c>
      <c r="G15" s="33" t="s">
        <v>46</v>
      </c>
      <c r="H15" s="46" t="s">
        <v>79</v>
      </c>
      <c r="I15" s="35">
        <v>500</v>
      </c>
    </row>
    <row r="16" spans="1:11" s="27" customFormat="1" ht="79.2" customHeight="1" x14ac:dyDescent="0.25">
      <c r="A16" s="37">
        <v>12</v>
      </c>
      <c r="B16" s="37">
        <v>48</v>
      </c>
      <c r="C16" s="33" t="s">
        <v>47</v>
      </c>
      <c r="D16" s="33" t="s">
        <v>15</v>
      </c>
      <c r="E16" s="33" t="s">
        <v>80</v>
      </c>
      <c r="F16" s="34" t="s">
        <v>43</v>
      </c>
      <c r="G16" s="33" t="s">
        <v>48</v>
      </c>
      <c r="H16" s="46" t="s">
        <v>49</v>
      </c>
      <c r="I16" s="35">
        <v>500</v>
      </c>
    </row>
    <row r="17" spans="1:9" s="26" customFormat="1" ht="56.4" customHeight="1" x14ac:dyDescent="0.25">
      <c r="A17" s="37">
        <v>13</v>
      </c>
      <c r="B17" s="37">
        <v>2</v>
      </c>
      <c r="C17" s="33" t="s">
        <v>24</v>
      </c>
      <c r="D17" s="33" t="s">
        <v>25</v>
      </c>
      <c r="E17" s="33" t="s">
        <v>26</v>
      </c>
      <c r="F17" s="34" t="s">
        <v>81</v>
      </c>
      <c r="G17" s="33" t="s">
        <v>27</v>
      </c>
      <c r="H17" s="47" t="s">
        <v>28</v>
      </c>
      <c r="I17" s="35">
        <v>950</v>
      </c>
    </row>
    <row r="18" spans="1:9" s="26" customFormat="1" ht="111" customHeight="1" x14ac:dyDescent="0.25">
      <c r="A18" s="37">
        <v>14</v>
      </c>
      <c r="B18" s="37">
        <v>31</v>
      </c>
      <c r="C18" s="33" t="s">
        <v>35</v>
      </c>
      <c r="D18" s="33" t="s">
        <v>25</v>
      </c>
      <c r="E18" s="33" t="s">
        <v>30</v>
      </c>
      <c r="F18" s="34" t="s">
        <v>36</v>
      </c>
      <c r="G18" s="33" t="s">
        <v>37</v>
      </c>
      <c r="H18" s="46" t="s">
        <v>97</v>
      </c>
      <c r="I18" s="35">
        <v>360</v>
      </c>
    </row>
    <row r="19" spans="1:9" s="26" customFormat="1" ht="92.4" customHeight="1" x14ac:dyDescent="0.25">
      <c r="A19" s="37">
        <v>15</v>
      </c>
      <c r="B19" s="37">
        <v>57</v>
      </c>
      <c r="C19" s="37" t="s">
        <v>60</v>
      </c>
      <c r="D19" s="37" t="s">
        <v>61</v>
      </c>
      <c r="E19" s="37" t="s">
        <v>30</v>
      </c>
      <c r="F19" s="38" t="s">
        <v>52</v>
      </c>
      <c r="G19" s="37" t="s">
        <v>62</v>
      </c>
      <c r="H19" s="45" t="s">
        <v>65</v>
      </c>
      <c r="I19" s="39">
        <v>80.293999999999997</v>
      </c>
    </row>
    <row r="20" spans="1:9" s="26" customFormat="1" ht="58.8" customHeight="1" x14ac:dyDescent="0.25">
      <c r="A20" s="37">
        <v>16</v>
      </c>
      <c r="B20" s="37">
        <v>78</v>
      </c>
      <c r="C20" s="37" t="s">
        <v>73</v>
      </c>
      <c r="D20" s="37" t="s">
        <v>74</v>
      </c>
      <c r="E20" s="33" t="s">
        <v>26</v>
      </c>
      <c r="F20" s="37" t="s">
        <v>91</v>
      </c>
      <c r="G20" s="37" t="s">
        <v>75</v>
      </c>
      <c r="H20" s="45" t="s">
        <v>77</v>
      </c>
      <c r="I20" s="39">
        <v>135</v>
      </c>
    </row>
    <row r="21" spans="1:9" s="27" customFormat="1" ht="83.4" customHeight="1" x14ac:dyDescent="0.25">
      <c r="A21" s="37">
        <v>17</v>
      </c>
      <c r="B21" s="37">
        <v>50</v>
      </c>
      <c r="C21" s="33" t="s">
        <v>50</v>
      </c>
      <c r="D21" s="33" t="s">
        <v>51</v>
      </c>
      <c r="E21" s="33" t="s">
        <v>30</v>
      </c>
      <c r="F21" s="34" t="s">
        <v>52</v>
      </c>
      <c r="G21" s="33" t="s">
        <v>53</v>
      </c>
      <c r="H21" s="46" t="s">
        <v>55</v>
      </c>
      <c r="I21" s="36">
        <v>217.97</v>
      </c>
    </row>
    <row r="22" spans="1:9" s="42" customFormat="1" x14ac:dyDescent="0.25"/>
    <row r="23" spans="1:9" s="42" customFormat="1" x14ac:dyDescent="0.25"/>
    <row r="24" spans="1:9" s="42" customFormat="1" x14ac:dyDescent="0.25"/>
    <row r="25" spans="1:9" s="42" customFormat="1" x14ac:dyDescent="0.25"/>
    <row r="26" spans="1:9" s="42" customFormat="1" x14ac:dyDescent="0.25"/>
    <row r="27" spans="1:9" s="42" customFormat="1" x14ac:dyDescent="0.25"/>
  </sheetData>
  <autoFilter ref="A3:I21" xr:uid="{00000000-0001-0000-0000-000000000000}"/>
  <mergeCells count="3">
    <mergeCell ref="C4:H4"/>
    <mergeCell ref="A2:I2"/>
    <mergeCell ref="A1:C1"/>
  </mergeCells>
  <phoneticPr fontId="8" type="noConversion"/>
  <pageMargins left="0.70866141732283472" right="0.70866141732283472" top="0.74803149606299213" bottom="0.74803149606299213" header="0.31496062992125984" footer="0.31496062992125984"/>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workbookViewId="0">
      <selection activeCell="J1" sqref="J1"/>
    </sheetView>
  </sheetViews>
  <sheetFormatPr defaultColWidth="8.77734375" defaultRowHeight="14.4" x14ac:dyDescent="0.25"/>
  <cols>
    <col min="10" max="10" width="12.77734375"/>
    <col min="11" max="12" width="9.21875"/>
    <col min="15" max="16" width="9.21875"/>
  </cols>
  <sheetData>
    <row r="1" spans="1:19" s="1" customFormat="1" ht="409.6" x14ac:dyDescent="0.25">
      <c r="A1" s="4"/>
      <c r="B1" s="4" t="s">
        <v>50</v>
      </c>
      <c r="C1" s="4" t="s">
        <v>51</v>
      </c>
      <c r="D1" s="4" t="s">
        <v>30</v>
      </c>
      <c r="E1" s="5" t="s">
        <v>52</v>
      </c>
      <c r="F1" s="4" t="s">
        <v>53</v>
      </c>
      <c r="G1" s="4" t="s">
        <v>54</v>
      </c>
      <c r="H1" s="4" t="s">
        <v>12</v>
      </c>
      <c r="I1" s="9" t="s">
        <v>55</v>
      </c>
      <c r="J1" s="10">
        <v>46357</v>
      </c>
      <c r="K1" s="11">
        <v>217.97</v>
      </c>
      <c r="L1" s="12">
        <v>109</v>
      </c>
      <c r="M1" s="12">
        <v>0</v>
      </c>
      <c r="N1" s="12">
        <v>0</v>
      </c>
      <c r="O1" s="12">
        <v>108.97</v>
      </c>
      <c r="P1" s="11">
        <v>217.97</v>
      </c>
      <c r="Q1" s="19">
        <f t="shared" ref="Q1:Q6" si="0">SUM(K1-P1)/K1</f>
        <v>0</v>
      </c>
      <c r="R1" s="20">
        <v>108.985</v>
      </c>
      <c r="S1" s="21" t="s">
        <v>6</v>
      </c>
    </row>
    <row r="2" spans="1:19" s="2" customFormat="1" ht="288" x14ac:dyDescent="0.25">
      <c r="A2" s="6">
        <v>77</v>
      </c>
      <c r="B2" s="6" t="s">
        <v>56</v>
      </c>
      <c r="C2" s="6" t="s">
        <v>18</v>
      </c>
      <c r="D2" s="6" t="s">
        <v>9</v>
      </c>
      <c r="E2" s="7" t="s">
        <v>10</v>
      </c>
      <c r="F2" s="6" t="s">
        <v>57</v>
      </c>
      <c r="G2" s="6" t="s">
        <v>58</v>
      </c>
      <c r="H2" s="4" t="s">
        <v>12</v>
      </c>
      <c r="I2" s="6" t="s">
        <v>59</v>
      </c>
      <c r="J2" s="13">
        <v>46357</v>
      </c>
      <c r="K2" s="14">
        <v>150</v>
      </c>
      <c r="L2" s="14">
        <v>75</v>
      </c>
      <c r="M2" s="14">
        <v>0</v>
      </c>
      <c r="N2" s="14">
        <v>0</v>
      </c>
      <c r="O2" s="14">
        <v>75</v>
      </c>
      <c r="P2" s="15">
        <v>150</v>
      </c>
      <c r="Q2" s="22">
        <f t="shared" si="0"/>
        <v>0</v>
      </c>
      <c r="R2" s="23">
        <f>SUM(P2/2)</f>
        <v>75</v>
      </c>
    </row>
    <row r="3" spans="1:19" s="3" customFormat="1" ht="28.95" customHeight="1" x14ac:dyDescent="0.25">
      <c r="A3" s="6">
        <v>57</v>
      </c>
      <c r="B3" s="6" t="s">
        <v>60</v>
      </c>
      <c r="C3" s="6" t="s">
        <v>61</v>
      </c>
      <c r="D3" s="6" t="s">
        <v>30</v>
      </c>
      <c r="E3" s="7" t="s">
        <v>52</v>
      </c>
      <c r="F3" s="6" t="s">
        <v>62</v>
      </c>
      <c r="G3" s="6" t="s">
        <v>63</v>
      </c>
      <c r="H3" s="8" t="s">
        <v>64</v>
      </c>
      <c r="I3" s="16" t="s">
        <v>65</v>
      </c>
      <c r="J3" s="13">
        <v>46357</v>
      </c>
      <c r="K3" s="14">
        <v>80.293999999999997</v>
      </c>
      <c r="L3" s="14">
        <v>40</v>
      </c>
      <c r="M3" s="17">
        <v>0</v>
      </c>
      <c r="N3" s="17">
        <v>0</v>
      </c>
      <c r="O3" s="17">
        <v>40.143999999999998</v>
      </c>
      <c r="P3" s="15">
        <v>78.3</v>
      </c>
      <c r="Q3" s="22">
        <f t="shared" si="0"/>
        <v>2.4833736020126035E-2</v>
      </c>
      <c r="R3" s="23">
        <f>SUM(P3/2)</f>
        <v>39.15</v>
      </c>
    </row>
    <row r="4" spans="1:19" s="3" customFormat="1" ht="28.95" customHeight="1" x14ac:dyDescent="0.25">
      <c r="A4" s="6">
        <v>76</v>
      </c>
      <c r="B4" s="6" t="s">
        <v>66</v>
      </c>
      <c r="C4" s="6" t="s">
        <v>18</v>
      </c>
      <c r="D4" s="6" t="s">
        <v>9</v>
      </c>
      <c r="E4" s="7" t="s">
        <v>10</v>
      </c>
      <c r="F4" s="6" t="s">
        <v>67</v>
      </c>
      <c r="G4" s="6" t="s">
        <v>58</v>
      </c>
      <c r="H4" s="8" t="s">
        <v>68</v>
      </c>
      <c r="I4" s="16" t="s">
        <v>69</v>
      </c>
      <c r="J4" s="13">
        <v>46357</v>
      </c>
      <c r="K4" s="14">
        <v>188.9</v>
      </c>
      <c r="L4" s="14">
        <v>94</v>
      </c>
      <c r="M4" s="17">
        <v>0</v>
      </c>
      <c r="N4" s="17">
        <v>0</v>
      </c>
      <c r="O4" s="17">
        <v>94.45</v>
      </c>
      <c r="P4" s="15">
        <v>132.82</v>
      </c>
      <c r="Q4" s="22">
        <f t="shared" si="0"/>
        <v>0.29687665431445215</v>
      </c>
      <c r="R4" s="23">
        <f>SUM(P4/2)</f>
        <v>66.41</v>
      </c>
    </row>
    <row r="5" spans="1:19" s="3" customFormat="1" ht="28.95" customHeight="1" x14ac:dyDescent="0.25">
      <c r="A5" s="6">
        <v>88</v>
      </c>
      <c r="B5" s="6" t="s">
        <v>70</v>
      </c>
      <c r="C5" s="6" t="s">
        <v>15</v>
      </c>
      <c r="D5" s="6" t="s">
        <v>9</v>
      </c>
      <c r="E5" s="7" t="s">
        <v>21</v>
      </c>
      <c r="F5" s="6" t="s">
        <v>71</v>
      </c>
      <c r="G5" s="6" t="s">
        <v>23</v>
      </c>
      <c r="H5" s="8" t="s">
        <v>64</v>
      </c>
      <c r="I5" s="16" t="s">
        <v>72</v>
      </c>
      <c r="J5" s="13">
        <v>46357</v>
      </c>
      <c r="K5" s="14">
        <v>39.450000000000003</v>
      </c>
      <c r="L5" s="14">
        <v>19.73</v>
      </c>
      <c r="M5" s="17">
        <v>0</v>
      </c>
      <c r="N5" s="17">
        <v>0</v>
      </c>
      <c r="O5" s="17">
        <v>19.72</v>
      </c>
      <c r="P5" s="15">
        <v>34.950000000000003</v>
      </c>
      <c r="Q5" s="22">
        <f t="shared" si="0"/>
        <v>0.11406844106463877</v>
      </c>
      <c r="R5" s="23">
        <f>SUM(P5/2)</f>
        <v>17.475000000000001</v>
      </c>
    </row>
    <row r="6" spans="1:19" s="3" customFormat="1" ht="28.95" customHeight="1" x14ac:dyDescent="0.25">
      <c r="A6" s="6">
        <v>78</v>
      </c>
      <c r="B6" s="6" t="s">
        <v>73</v>
      </c>
      <c r="C6" s="6" t="s">
        <v>74</v>
      </c>
      <c r="D6" s="6" t="s">
        <v>9</v>
      </c>
      <c r="E6" s="7" t="s">
        <v>10</v>
      </c>
      <c r="F6" s="6" t="s">
        <v>75</v>
      </c>
      <c r="G6" s="6" t="s">
        <v>76</v>
      </c>
      <c r="H6" s="8" t="s">
        <v>64</v>
      </c>
      <c r="I6" s="6" t="s">
        <v>77</v>
      </c>
      <c r="J6" s="13">
        <v>46357</v>
      </c>
      <c r="K6" s="18">
        <v>135</v>
      </c>
      <c r="L6" s="14">
        <v>67.5</v>
      </c>
      <c r="M6" s="17">
        <v>0</v>
      </c>
      <c r="N6" s="17">
        <v>0</v>
      </c>
      <c r="O6" s="17">
        <v>67.5</v>
      </c>
      <c r="P6" s="15">
        <v>135</v>
      </c>
      <c r="Q6" s="22">
        <f t="shared" si="0"/>
        <v>0</v>
      </c>
      <c r="R6" s="23">
        <f>SUM(P6/2)</f>
        <v>67.5</v>
      </c>
    </row>
  </sheetData>
  <phoneticPr fontId="8" type="noConversion"/>
  <dataValidations count="1">
    <dataValidation type="list" allowBlank="1" showInputMessage="1" showErrorMessage="1" sqref="H1 H3 H4 H5 H6" xr:uid="{00000000-0002-0000-0100-000000000000}">
      <formula1>"已立项,已完成可研或方案,已完成初步设计,已完成招投标,在建"</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筛选符合条件1亿元</vt:lpstr>
      <vt:lpstr>符合分配条件</vt:lpstr>
      <vt:lpstr>筛选符合条件1亿元!Print_Area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立国 付</cp:lastModifiedBy>
  <cp:lastPrinted>2026-09-17T11:22:00Z</cp:lastPrinted>
  <dcterms:created xsi:type="dcterms:W3CDTF">2026-08-10T11:39:00Z</dcterms:created>
  <dcterms:modified xsi:type="dcterms:W3CDTF">2026-09-17T12:01:27Z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E1BC9E3C5FD14C6C99CA8C49D726E52D</vt:lpwstr>
  </property>
  <property fmtid="{D5CDD505-2E9C-101B-9397-08002B2CF9AE}" pid="3" name="KSOProductBuildVer">
    <vt:lpwstr>2052-11.8.2.12309</vt:lpwstr>
  </property>
</Properties>
</file>