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昌吉州" sheetId="3" r:id="rId1"/>
    <sheet name="木垒县" sheetId="4" r:id="rId2"/>
    <sheet name="奇台县" sheetId="11" r:id="rId3"/>
    <sheet name="吉木萨尔县" sheetId="6" r:id="rId4"/>
    <sheet name="阜康市" sheetId="5" r:id="rId5"/>
    <sheet name="昌吉市" sheetId="9" r:id="rId6"/>
    <sheet name="呼图壁县" sheetId="7" r:id="rId7"/>
    <sheet name="玛纳斯县" sheetId="8" r:id="rId8"/>
    <sheet name="州本级" sheetId="10" r:id="rId9"/>
  </sheets>
  <calcPr calcId="144525"/>
</workbook>
</file>

<file path=xl/sharedStrings.xml><?xml version="1.0" encoding="utf-8"?>
<sst xmlns="http://schemas.openxmlformats.org/spreadsheetml/2006/main" count="503" uniqueCount="60">
  <si>
    <t xml:space="preserve"> 昌吉州2024年春季学期各学段各类学生资助政策落实情况</t>
  </si>
  <si>
    <t>单位名称：昌吉州教育局                   单位：万元                          填表时间:2024年6月3号</t>
  </si>
  <si>
    <t>学段</t>
  </si>
  <si>
    <t>资助项目</t>
  </si>
  <si>
    <t>受助人数</t>
  </si>
  <si>
    <t>资助金额</t>
  </si>
  <si>
    <r>
      <rPr>
        <b/>
        <sz val="14"/>
        <rFont val="宋体"/>
        <charset val="134"/>
      </rPr>
      <t xml:space="preserve">备注
</t>
    </r>
    <r>
      <rPr>
        <sz val="14"/>
        <rFont val="宋体"/>
        <charset val="134"/>
      </rPr>
      <t>地方政府资助、社会资助
请备注具体资助项目名称</t>
    </r>
  </si>
  <si>
    <t>学前</t>
  </si>
  <si>
    <t>三年免费教育保障机制</t>
  </si>
  <si>
    <t>幼儿园资助</t>
  </si>
  <si>
    <t>地方政府资助</t>
  </si>
  <si>
    <t>社会资助</t>
  </si>
  <si>
    <t>学前各类资助合计（人次）</t>
  </si>
  <si>
    <t>义务</t>
  </si>
  <si>
    <t>家庭经济困难学生生活补助</t>
  </si>
  <si>
    <t>小学寄宿生生活补助</t>
  </si>
  <si>
    <t>初中寄宿生生活补助</t>
  </si>
  <si>
    <t>小学非寄宿生生活补助</t>
  </si>
  <si>
    <t>初中非寄宿生生活补助</t>
  </si>
  <si>
    <t>特教学生生活补助</t>
  </si>
  <si>
    <t>内初班学生营养餐</t>
  </si>
  <si>
    <t>学校资助</t>
  </si>
  <si>
    <t>义务段各类资助合计（人次）</t>
  </si>
  <si>
    <t>普高</t>
  </si>
  <si>
    <t>助学金</t>
  </si>
  <si>
    <t>免学费</t>
  </si>
  <si>
    <t>普高各类资助合计（人次）</t>
  </si>
  <si>
    <t>中职</t>
  </si>
  <si>
    <t>奖学金</t>
  </si>
  <si>
    <t>免住宿费、教材费</t>
  </si>
  <si>
    <t>中职各类资助合计（人次）</t>
  </si>
  <si>
    <t>大学</t>
  </si>
  <si>
    <t>大学生新生入学资助项目（滋惠计划）</t>
  </si>
  <si>
    <t>奖补资金</t>
  </si>
  <si>
    <t>援疆助学金</t>
  </si>
  <si>
    <t>基层就业大学生学费代偿补偿</t>
  </si>
  <si>
    <t>生源地信用助学贷款</t>
  </si>
  <si>
    <t>国开行</t>
  </si>
  <si>
    <t>中国银行</t>
  </si>
  <si>
    <t>大学合计</t>
  </si>
  <si>
    <t>其他</t>
  </si>
  <si>
    <t>“雨露计划”</t>
  </si>
  <si>
    <t>总    计</t>
  </si>
  <si>
    <t xml:space="preserve"> 昌吉州2024年春季学期各学段各类学生资助政策落实情况统计表</t>
  </si>
  <si>
    <t>单位名称：木垒哈萨克自治县教育局                    单位：万元                          填表时间:2024年6月3号</t>
  </si>
  <si>
    <t>单位名称：奇台县                       单位：万元                                    填表时间:2024.5.31</t>
  </si>
  <si>
    <t>单位名称： 吉木萨尔县教育局                     单位：万元                            填表时间:2024年5月31日</t>
  </si>
  <si>
    <t>课后托管服务费</t>
  </si>
  <si>
    <t>事业收入资助</t>
  </si>
  <si>
    <t>免住宿费教材费</t>
  </si>
  <si>
    <t>单位名称： 阜康市教育局                     单位：万元                                    填表时间:20240603</t>
  </si>
  <si>
    <t>公用经费、伙食费、取暖费、免读课本</t>
  </si>
  <si>
    <t>单位名称：昌吉市教育局                          单位：万元                                    填表时间:2024.5.31</t>
  </si>
  <si>
    <t>单位名称：呼图壁县教育局                          单位：万元                            填表时间:2024年6月3日</t>
  </si>
  <si>
    <t>每生免学费35元</t>
  </si>
  <si>
    <t>学校免住宿教材费450元</t>
  </si>
  <si>
    <t>1人县内户籍（为23年11月新增人员，补发23年资助），135人州外户籍</t>
  </si>
  <si>
    <t>单位名称：玛纳斯县教育局                 单位：万元                                    填表时间:</t>
  </si>
  <si>
    <t>单位名称：                          单位：万元                                    填表时间:</t>
  </si>
  <si>
    <t>备注
地方政府资助、社会资助
请备注具体资助项目名称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</si>
</sst>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_ "/>
    <numFmt numFmtId="177" formatCode="0.00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4"/>
      <color rgb="FF000000"/>
      <name val="方正小标宋简体"/>
      <charset val="134"/>
    </font>
    <font>
      <sz val="14"/>
      <color rgb="FF00000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42"/>
      <name val="宋体"/>
      <charset val="134"/>
    </font>
    <font>
      <sz val="11"/>
      <name val="宋体"/>
      <charset val="134"/>
    </font>
    <font>
      <sz val="14"/>
      <color theme="1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17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8" borderId="13" applyNumberFormat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21" fillId="15" borderId="15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left" vertical="center" wrapText="1"/>
    </xf>
    <xf numFmtId="10" fontId="5" fillId="0" borderId="6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10" fontId="5" fillId="0" borderId="4" xfId="0" applyNumberFormat="1" applyFont="1" applyFill="1" applyBorder="1" applyAlignment="1">
      <alignment horizontal="center" vertical="center" wrapText="1"/>
    </xf>
    <xf numFmtId="10" fontId="5" fillId="0" borderId="7" xfId="0" applyNumberFormat="1" applyFont="1" applyFill="1" applyBorder="1" applyAlignment="1">
      <alignment horizontal="center" vertical="center" wrapText="1"/>
    </xf>
    <xf numFmtId="10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177" fontId="5" fillId="0" borderId="5" xfId="0" applyNumberFormat="1" applyFont="1" applyFill="1" applyBorder="1" applyAlignment="1">
      <alignment horizontal="left" vertical="center" wrapText="1"/>
    </xf>
    <xf numFmtId="177" fontId="5" fillId="0" borderId="6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0"/>
  <sheetViews>
    <sheetView tabSelected="1" workbookViewId="0">
      <selection activeCell="A1" sqref="A1:F1"/>
    </sheetView>
  </sheetViews>
  <sheetFormatPr defaultColWidth="9" defaultRowHeight="13.5" outlineLevelCol="5"/>
  <cols>
    <col min="1" max="1" width="19.5333333333333" style="1" customWidth="1"/>
    <col min="2" max="2" width="20.5416666666667" style="1" customWidth="1"/>
    <col min="3" max="3" width="25.7583333333333" style="1" customWidth="1"/>
    <col min="4" max="4" width="23.0916666666667" style="1" customWidth="1"/>
    <col min="5" max="5" width="22.3666666666667" style="1" customWidth="1"/>
    <col min="6" max="6" width="33.6333333333333" style="1" customWidth="1"/>
    <col min="7" max="7" width="9.38333333333333" style="1"/>
    <col min="8" max="8" width="9" style="1"/>
    <col min="9" max="9" width="10.3833333333333" style="1"/>
    <col min="10" max="16376" width="9" style="1"/>
    <col min="16377" max="16384" width="9" style="2"/>
  </cols>
  <sheetData>
    <row r="1" s="1" customFormat="1" ht="74" customHeight="1" spans="1:6">
      <c r="A1" s="3" t="s">
        <v>0</v>
      </c>
      <c r="B1" s="3"/>
      <c r="C1" s="3"/>
      <c r="D1" s="3"/>
      <c r="E1" s="3"/>
      <c r="F1" s="3"/>
    </row>
    <row r="2" s="1" customFormat="1" ht="63" customHeight="1" spans="1:6">
      <c r="A2" s="4" t="s">
        <v>1</v>
      </c>
      <c r="B2" s="4"/>
      <c r="C2" s="4"/>
      <c r="D2" s="4"/>
      <c r="E2" s="4"/>
      <c r="F2" s="4"/>
    </row>
    <row r="3" s="1" customFormat="1" ht="74" customHeight="1" spans="1:6">
      <c r="A3" s="5" t="s">
        <v>2</v>
      </c>
      <c r="B3" s="6" t="s">
        <v>3</v>
      </c>
      <c r="C3" s="7"/>
      <c r="D3" s="8" t="s">
        <v>4</v>
      </c>
      <c r="E3" s="8" t="s">
        <v>5</v>
      </c>
      <c r="F3" s="9" t="s">
        <v>6</v>
      </c>
    </row>
    <row r="4" s="1" customFormat="1" ht="25" customHeight="1" spans="1:6">
      <c r="A4" s="8" t="s">
        <v>7</v>
      </c>
      <c r="B4" s="10" t="s">
        <v>8</v>
      </c>
      <c r="C4" s="11"/>
      <c r="D4" s="12">
        <f>木垒县!D4+奇台县!D4+吉木萨尔县!D4+阜康市!D4+昌吉市!D4+呼图壁县!D4+玛纳斯县!D4+州本级!D4</f>
        <v>18876</v>
      </c>
      <c r="E4" s="12">
        <f>木垒县!E4+奇台县!E4+吉木萨尔县!E4+阜康市!E4+昌吉市!E4+呼图壁县!E4+玛纳斯县!E4+州本级!E4</f>
        <v>2267.8129</v>
      </c>
      <c r="F4" s="13"/>
    </row>
    <row r="5" s="1" customFormat="1" ht="25" customHeight="1" spans="1:6">
      <c r="A5" s="14"/>
      <c r="B5" s="10" t="s">
        <v>9</v>
      </c>
      <c r="C5" s="11"/>
      <c r="D5" s="12">
        <f>木垒县!D5+奇台县!D5+吉木萨尔县!D5+阜康市!D5+昌吉市!D5+呼图壁县!D5+玛纳斯县!D5+州本级!D5</f>
        <v>0</v>
      </c>
      <c r="E5" s="12">
        <f>木垒县!E5+奇台县!E5+吉木萨尔县!E5+阜康市!E5+昌吉市!E5+呼图壁县!E5+玛纳斯县!E5+州本级!E5</f>
        <v>0</v>
      </c>
      <c r="F5" s="13"/>
    </row>
    <row r="6" s="1" customFormat="1" ht="25" customHeight="1" spans="1:6">
      <c r="A6" s="14"/>
      <c r="B6" s="15" t="s">
        <v>10</v>
      </c>
      <c r="C6" s="15"/>
      <c r="D6" s="12">
        <f>木垒县!D6+奇台县!D6+吉木萨尔县!D6+阜康市!D6+昌吉市!D6+呼图壁县!D6+玛纳斯县!D6+州本级!D6</f>
        <v>3768</v>
      </c>
      <c r="E6" s="12">
        <f>木垒县!E6+奇台县!E6+吉木萨尔县!E6+阜康市!E6+昌吉市!E6+呼图壁县!E6+玛纳斯县!E6+州本级!E6</f>
        <v>594.18</v>
      </c>
      <c r="F6" s="13"/>
    </row>
    <row r="7" s="1" customFormat="1" ht="25" customHeight="1" spans="1:6">
      <c r="A7" s="14"/>
      <c r="B7" s="15" t="s">
        <v>11</v>
      </c>
      <c r="C7" s="15"/>
      <c r="D7" s="12">
        <f>木垒县!D7+奇台县!D7+吉木萨尔县!D7+阜康市!D7+昌吉市!D7+呼图壁县!D7+玛纳斯县!D7+州本级!D7</f>
        <v>0</v>
      </c>
      <c r="E7" s="12">
        <f>木垒县!E7+奇台县!E7+吉木萨尔县!E7+阜康市!E7+昌吉市!E7+呼图壁县!E7+玛纳斯县!E7+州本级!E7</f>
        <v>0</v>
      </c>
      <c r="F7" s="13"/>
    </row>
    <row r="8" s="1" customFormat="1" ht="25" customHeight="1" spans="1:6">
      <c r="A8" s="14"/>
      <c r="B8" s="16" t="s">
        <v>12</v>
      </c>
      <c r="C8" s="16"/>
      <c r="D8" s="12">
        <f>D4+D5+D6+D7</f>
        <v>22644</v>
      </c>
      <c r="E8" s="12">
        <f>E4+E5+E6+E7</f>
        <v>2861.9929</v>
      </c>
      <c r="F8" s="13"/>
    </row>
    <row r="9" s="1" customFormat="1" ht="25" customHeight="1" spans="1:6">
      <c r="A9" s="8" t="s">
        <v>13</v>
      </c>
      <c r="B9" s="47" t="s">
        <v>14</v>
      </c>
      <c r="C9" s="15" t="s">
        <v>15</v>
      </c>
      <c r="D9" s="12">
        <f>木垒县!D9+奇台县!D9+吉木萨尔县!D9+阜康市!D9+昌吉市!D9+呼图壁县!D9+玛纳斯县!D9+州本级!D9</f>
        <v>3289</v>
      </c>
      <c r="E9" s="12">
        <f>木垒县!E9+奇台县!E9+吉木萨尔县!E9+阜康市!E9+昌吉市!E9+呼图壁县!E9+玛纳斯县!E9+州本级!E9</f>
        <v>205.4925</v>
      </c>
      <c r="F9" s="13"/>
    </row>
    <row r="10" s="1" customFormat="1" ht="25" customHeight="1" spans="1:6">
      <c r="A10" s="14"/>
      <c r="B10" s="47"/>
      <c r="C10" s="15" t="s">
        <v>16</v>
      </c>
      <c r="D10" s="12">
        <f>木垒县!D10+奇台县!D10+吉木萨尔县!D10+阜康市!D10+昌吉市!D10+呼图壁县!D10+玛纳斯县!D10+州本级!D10</f>
        <v>9177</v>
      </c>
      <c r="E10" s="12">
        <f>木垒县!E10+奇台县!E10+吉木萨尔县!E10+阜康市!E10+昌吉市!E10+呼图壁县!E10+玛纳斯县!E10+州本级!E10</f>
        <v>687.95</v>
      </c>
      <c r="F10" s="13"/>
    </row>
    <row r="11" s="1" customFormat="1" ht="32" customHeight="1" spans="1:6">
      <c r="A11" s="14"/>
      <c r="B11" s="47"/>
      <c r="C11" s="15" t="s">
        <v>17</v>
      </c>
      <c r="D11" s="12">
        <f>木垒县!D11+奇台县!D11+吉木萨尔县!D11+阜康市!D11+昌吉市!D11+呼图壁县!D11+玛纳斯县!D11+州本级!D11</f>
        <v>20294</v>
      </c>
      <c r="E11" s="12">
        <f>木垒县!E11+奇台县!E11+吉木萨尔县!E11+阜康市!E11+昌吉市!E11+呼图壁县!E11+玛纳斯县!E11+州本级!E11</f>
        <v>637.74255</v>
      </c>
      <c r="F11" s="13"/>
    </row>
    <row r="12" s="1" customFormat="1" ht="34" customHeight="1" spans="1:6">
      <c r="A12" s="14"/>
      <c r="B12" s="47"/>
      <c r="C12" s="15" t="s">
        <v>18</v>
      </c>
      <c r="D12" s="12">
        <f>木垒县!D12+奇台县!D12+吉木萨尔县!D12+阜康市!D12+昌吉市!D12+呼图壁县!D12+玛纳斯县!D12+州本级!D12</f>
        <v>7855</v>
      </c>
      <c r="E12" s="12">
        <f>木垒县!E12+奇台县!E12+吉木萨尔县!E12+阜康市!E12+昌吉市!E12+呼图壁县!E12+玛纳斯县!E12+州本级!E12</f>
        <v>395.365</v>
      </c>
      <c r="F12" s="13"/>
    </row>
    <row r="13" s="1" customFormat="1" ht="25" customHeight="1" spans="1:6">
      <c r="A13" s="14"/>
      <c r="B13" s="47"/>
      <c r="C13" s="49" t="s">
        <v>19</v>
      </c>
      <c r="D13" s="12">
        <f>木垒县!D13+奇台县!D13+吉木萨尔县!D13+阜康市!D13+昌吉市!D13+呼图壁县!D13+玛纳斯县!D13+州本级!D13</f>
        <v>125</v>
      </c>
      <c r="E13" s="12">
        <f>木垒县!E13+奇台县!E13+吉木萨尔县!E13+阜康市!E13+昌吉市!E13+呼图壁县!E13+玛纳斯县!E13+州本级!E13</f>
        <v>10.9375</v>
      </c>
      <c r="F13" s="13"/>
    </row>
    <row r="14" s="1" customFormat="1" ht="25" customHeight="1" spans="1:6">
      <c r="A14" s="14"/>
      <c r="B14" s="15" t="s">
        <v>20</v>
      </c>
      <c r="C14" s="15"/>
      <c r="D14" s="12">
        <f>木垒县!D14+奇台县!D14+吉木萨尔县!D14+阜康市!D14+昌吉市!D14+呼图壁县!D14+玛纳斯县!D14+州本级!D14</f>
        <v>3323</v>
      </c>
      <c r="E14" s="12">
        <f>木垒县!E14+奇台县!E14+吉木萨尔县!E14+阜康市!E14+昌吉市!E14+呼图壁县!E14+玛纳斯县!E14+州本级!E14</f>
        <v>120.2265</v>
      </c>
      <c r="F14" s="13"/>
    </row>
    <row r="15" s="1" customFormat="1" ht="25" customHeight="1" spans="1:6">
      <c r="A15" s="14"/>
      <c r="B15" s="15" t="s">
        <v>21</v>
      </c>
      <c r="C15" s="15"/>
      <c r="D15" s="12">
        <f>木垒县!D15+奇台县!D15+吉木萨尔县!D15+阜康市!D15+昌吉市!D15+呼图壁县!D15+玛纳斯县!D15+州本级!D15</f>
        <v>4</v>
      </c>
      <c r="E15" s="12">
        <f>木垒县!E15+奇台县!E15+吉木萨尔县!E15+阜康市!E15+昌吉市!E15+呼图壁县!E15+玛纳斯县!E15+州本级!E15</f>
        <v>0.108421</v>
      </c>
      <c r="F15" s="13"/>
    </row>
    <row r="16" s="1" customFormat="1" ht="25" customHeight="1" spans="1:6">
      <c r="A16" s="14"/>
      <c r="B16" s="15" t="s">
        <v>10</v>
      </c>
      <c r="C16" s="15"/>
      <c r="D16" s="12">
        <f>木垒县!D16+奇台县!D16+吉木萨尔县!D16+阜康市!D16+昌吉市!D16+呼图壁县!D16+玛纳斯县!D16+州本级!D16</f>
        <v>2932</v>
      </c>
      <c r="E16" s="12">
        <f>木垒县!E16+奇台县!E16+吉木萨尔县!E16+阜康市!E16+昌吉市!E16+呼图壁县!E16+玛纳斯县!E16+州本级!E16</f>
        <v>116.82</v>
      </c>
      <c r="F16" s="13"/>
    </row>
    <row r="17" s="1" customFormat="1" ht="25" customHeight="1" spans="1:6">
      <c r="A17" s="14"/>
      <c r="B17" s="15" t="s">
        <v>11</v>
      </c>
      <c r="C17" s="15"/>
      <c r="D17" s="12">
        <f>木垒县!D17+奇台县!D17+吉木萨尔县!D17+阜康市!D17+昌吉市!D17+呼图壁县!D17+玛纳斯县!D17+州本级!D17</f>
        <v>901</v>
      </c>
      <c r="E17" s="12">
        <f>木垒县!E17+奇台县!E17+吉木萨尔县!E17+阜康市!E17+昌吉市!E17+呼图壁县!E17+玛纳斯县!E17+州本级!E17</f>
        <v>43.7</v>
      </c>
      <c r="F17" s="13"/>
    </row>
    <row r="18" s="1" customFormat="1" ht="25" customHeight="1" spans="1:6">
      <c r="A18" s="14"/>
      <c r="B18" s="16" t="s">
        <v>22</v>
      </c>
      <c r="C18" s="16"/>
      <c r="D18" s="12">
        <f>D9+D10+D11+D12+D13+D14+D15+D16+D17</f>
        <v>47900</v>
      </c>
      <c r="E18" s="12">
        <f>E9+E10+E11+E12+E13+E14+E15+E16+E17</f>
        <v>2218.342471</v>
      </c>
      <c r="F18" s="13"/>
    </row>
    <row r="19" s="1" customFormat="1" ht="25" customHeight="1" spans="1:6">
      <c r="A19" s="8" t="s">
        <v>23</v>
      </c>
      <c r="B19" s="21" t="s">
        <v>24</v>
      </c>
      <c r="C19" s="22"/>
      <c r="D19" s="12">
        <f>木垒县!D19+奇台县!D19+吉木萨尔县!D19+阜康市!D19+昌吉市!D19+呼图壁县!D19+玛纳斯县!D19+州本级!D19</f>
        <v>7512</v>
      </c>
      <c r="E19" s="12">
        <f>木垒县!E19+奇台县!E19+吉木萨尔县!E19+阜康市!E19+昌吉市!E19+呼图壁县!E19+玛纳斯县!E19+州本级!E19</f>
        <v>746.65</v>
      </c>
      <c r="F19" s="13"/>
    </row>
    <row r="20" s="1" customFormat="1" ht="25" customHeight="1" spans="1:6">
      <c r="A20" s="14"/>
      <c r="B20" s="21" t="s">
        <v>25</v>
      </c>
      <c r="C20" s="22"/>
      <c r="D20" s="12">
        <f>木垒县!D20+奇台县!D20+吉木萨尔县!D20+阜康市!D20+昌吉市!D20+呼图壁县!D20+玛纳斯县!D20+州本级!D20</f>
        <v>882</v>
      </c>
      <c r="E20" s="12">
        <f>木垒县!E20+奇台县!E20+吉木萨尔县!E20+阜康市!E20+昌吉市!E20+呼图壁县!E20+玛纳斯县!E20+州本级!E20</f>
        <v>62.97</v>
      </c>
      <c r="F20" s="13"/>
    </row>
    <row r="21" s="1" customFormat="1" ht="25" customHeight="1" spans="1:6">
      <c r="A21" s="14"/>
      <c r="B21" s="21" t="s">
        <v>21</v>
      </c>
      <c r="C21" s="22"/>
      <c r="D21" s="12">
        <f>木垒县!D21+奇台县!D21+吉木萨尔县!D21+阜康市!D21+昌吉市!D21+呼图壁县!D21+玛纳斯县!D21+州本级!D21</f>
        <v>320</v>
      </c>
      <c r="E21" s="12">
        <f>木垒县!E21+奇台县!E21+吉木萨尔县!E21+阜康市!E21+昌吉市!E21+呼图壁县!E21+玛纳斯县!E21+州本级!E21</f>
        <v>3.58728</v>
      </c>
      <c r="F21" s="13"/>
    </row>
    <row r="22" s="1" customFormat="1" ht="25" customHeight="1" spans="1:6">
      <c r="A22" s="14"/>
      <c r="B22" s="23" t="s">
        <v>10</v>
      </c>
      <c r="C22" s="24"/>
      <c r="D22" s="12">
        <f>木垒县!D22+奇台县!D22+吉木萨尔县!D22+阜康市!D22+昌吉市!D22+呼图壁县!D22+玛纳斯县!D22+州本级!D22</f>
        <v>4</v>
      </c>
      <c r="E22" s="12">
        <f>木垒县!E22+奇台县!E22+吉木萨尔县!E22+阜康市!E22+昌吉市!E22+呼图壁县!E22+玛纳斯县!E22+州本级!E22</f>
        <v>1.5</v>
      </c>
      <c r="F22" s="13"/>
    </row>
    <row r="23" s="1" customFormat="1" ht="25" customHeight="1" spans="1:6">
      <c r="A23" s="14"/>
      <c r="B23" s="25" t="s">
        <v>11</v>
      </c>
      <c r="C23" s="26"/>
      <c r="D23" s="12">
        <f>木垒县!D23+奇台县!D23+吉木萨尔县!D23+阜康市!D23+昌吉市!D23+呼图壁县!D23+玛纳斯县!D23+州本级!D23</f>
        <v>124</v>
      </c>
      <c r="E23" s="12">
        <f>木垒县!E23+奇台县!E23+吉木萨尔县!E23+阜康市!E23+昌吉市!E23+呼图壁县!E23+玛纳斯县!E23+州本级!E23</f>
        <v>12.4</v>
      </c>
      <c r="F23" s="13"/>
    </row>
    <row r="24" s="1" customFormat="1" ht="25" customHeight="1" spans="1:6">
      <c r="A24" s="27"/>
      <c r="B24" s="16" t="s">
        <v>26</v>
      </c>
      <c r="C24" s="16"/>
      <c r="D24" s="12">
        <f>D19+D20+D21+D22+D23</f>
        <v>8842</v>
      </c>
      <c r="E24" s="12">
        <f>E19+E20+E21+E22+E23</f>
        <v>827.10728</v>
      </c>
      <c r="F24" s="13"/>
    </row>
    <row r="25" s="1" customFormat="1" ht="25" customHeight="1" spans="1:6">
      <c r="A25" s="8" t="s">
        <v>27</v>
      </c>
      <c r="B25" s="23" t="s">
        <v>28</v>
      </c>
      <c r="C25" s="24"/>
      <c r="D25" s="12">
        <f>木垒县!D25+奇台县!D25+吉木萨尔县!D25+阜康市!D25+昌吉市!D25+呼图壁县!D25+玛纳斯县!D25+州本级!D25</f>
        <v>0</v>
      </c>
      <c r="E25" s="12">
        <f>木垒县!E25+奇台县!E25+吉木萨尔县!E25+阜康市!E25+昌吉市!E25+呼图壁县!E25+玛纳斯县!E25+州本级!E25</f>
        <v>0</v>
      </c>
      <c r="F25" s="13"/>
    </row>
    <row r="26" s="1" customFormat="1" ht="25" customHeight="1" spans="1:6">
      <c r="A26" s="14"/>
      <c r="B26" s="23" t="s">
        <v>24</v>
      </c>
      <c r="C26" s="24"/>
      <c r="D26" s="12">
        <f>木垒县!D26+奇台县!D26+吉木萨尔县!D26+阜康市!D26+昌吉市!D26+呼图壁县!D26+玛纳斯县!D26+州本级!D26</f>
        <v>2339</v>
      </c>
      <c r="E26" s="12">
        <f>木垒县!E26+奇台县!E26+吉木萨尔县!E26+阜康市!E26+昌吉市!E26+呼图壁县!E26+玛纳斯县!E26+州本级!E26</f>
        <v>234</v>
      </c>
      <c r="F26" s="13"/>
    </row>
    <row r="27" s="1" customFormat="1" ht="25" customHeight="1" spans="1:6">
      <c r="A27" s="14"/>
      <c r="B27" s="23" t="s">
        <v>25</v>
      </c>
      <c r="C27" s="24"/>
      <c r="D27" s="12">
        <f>木垒县!D27+奇台县!D27+吉木萨尔县!D27+阜康市!D27+昌吉市!D27+呼图壁县!D27+玛纳斯县!D27+州本级!D27</f>
        <v>6761</v>
      </c>
      <c r="E27" s="12">
        <f>木垒县!E27+奇台县!E27+吉木萨尔县!E27+阜康市!E27+昌吉市!E27+呼图壁县!E27+玛纳斯县!E27+州本级!E27</f>
        <v>575.84</v>
      </c>
      <c r="F27" s="13"/>
    </row>
    <row r="28" s="1" customFormat="1" ht="25" customHeight="1" spans="1:6">
      <c r="A28" s="14"/>
      <c r="B28" s="23" t="s">
        <v>29</v>
      </c>
      <c r="C28" s="24"/>
      <c r="D28" s="12">
        <f>木垒县!D28+奇台县!D28+吉木萨尔县!D28+阜康市!D28+昌吉市!D28+呼图壁县!D28+玛纳斯县!D28+州本级!D28</f>
        <v>3871</v>
      </c>
      <c r="E28" s="12">
        <f>木垒县!E28+奇台县!E28+吉木萨尔县!E28+阜康市!E28+昌吉市!E28+呼图壁县!E28+玛纳斯县!E28+州本级!E28</f>
        <v>155.193641</v>
      </c>
      <c r="F28" s="13"/>
    </row>
    <row r="29" s="1" customFormat="1" ht="25" customHeight="1" spans="1:6">
      <c r="A29" s="14"/>
      <c r="B29" s="23" t="s">
        <v>21</v>
      </c>
      <c r="C29" s="24"/>
      <c r="D29" s="12">
        <f>木垒县!D29+奇台县!D29+吉木萨尔县!D29+阜康市!D29+昌吉市!D29+呼图壁县!D29+玛纳斯县!D29+州本级!D29</f>
        <v>59</v>
      </c>
      <c r="E29" s="12">
        <f>木垒县!E29+奇台县!E29+吉木萨尔县!E29+阜康市!E29+昌吉市!E29+呼图壁县!E29+玛纳斯县!E29+州本级!E29</f>
        <v>2.57</v>
      </c>
      <c r="F29" s="13"/>
    </row>
    <row r="30" s="1" customFormat="1" ht="25" customHeight="1" spans="1:6">
      <c r="A30" s="14"/>
      <c r="B30" s="23" t="s">
        <v>10</v>
      </c>
      <c r="C30" s="24"/>
      <c r="D30" s="12">
        <f>木垒县!D30+奇台县!D30+吉木萨尔县!D30+阜康市!D30+昌吉市!D30+呼图壁县!D30+玛纳斯县!D30+州本级!D30</f>
        <v>242</v>
      </c>
      <c r="E30" s="12">
        <f>木垒县!E30+奇台县!E30+吉木萨尔县!E30+阜康市!E30+昌吉市!E30+呼图壁县!E30+玛纳斯县!E30+州本级!E30</f>
        <v>10.89</v>
      </c>
      <c r="F30" s="13"/>
    </row>
    <row r="31" s="1" customFormat="1" ht="25" customHeight="1" spans="1:6">
      <c r="A31" s="14"/>
      <c r="B31" s="23" t="s">
        <v>11</v>
      </c>
      <c r="C31" s="24"/>
      <c r="D31" s="12">
        <f>木垒县!D31+奇台县!D31+吉木萨尔县!D31+阜康市!D31+昌吉市!D31+呼图壁县!D31+玛纳斯县!D31+州本级!D31</f>
        <v>0</v>
      </c>
      <c r="E31" s="12">
        <f>木垒县!E31+奇台县!E31+吉木萨尔县!E31+阜康市!E31+昌吉市!E31+呼图壁县!E31+玛纳斯县!E31+州本级!E31</f>
        <v>0</v>
      </c>
      <c r="F31" s="13"/>
    </row>
    <row r="32" s="1" customFormat="1" ht="25" customHeight="1" spans="1:6">
      <c r="A32" s="27"/>
      <c r="B32" s="28" t="s">
        <v>30</v>
      </c>
      <c r="C32" s="29"/>
      <c r="D32" s="12">
        <f>D25+D26+D27+D28+D29+D30+D31</f>
        <v>13272</v>
      </c>
      <c r="E32" s="12">
        <f>E25+E26+E27+E28+E29+E30+E31</f>
        <v>978.493641</v>
      </c>
      <c r="F32" s="13"/>
    </row>
    <row r="33" s="1" customFormat="1" ht="25" customHeight="1" spans="1:6">
      <c r="A33" s="8" t="s">
        <v>31</v>
      </c>
      <c r="B33" s="30" t="s">
        <v>32</v>
      </c>
      <c r="C33" s="24"/>
      <c r="D33" s="12">
        <f>木垒县!D33+奇台县!D33+吉木萨尔县!D33+阜康市!D33+昌吉市!D33+呼图壁县!D33+玛纳斯县!D33+州本级!D33</f>
        <v>0</v>
      </c>
      <c r="E33" s="12">
        <f>木垒县!E33+奇台县!E33+吉木萨尔县!E33+阜康市!E33+昌吉市!E33+呼图壁县!E33+玛纳斯县!E33+州本级!E33</f>
        <v>0</v>
      </c>
      <c r="F33" s="13"/>
    </row>
    <row r="34" s="1" customFormat="1" ht="25" customHeight="1" spans="1:6">
      <c r="A34" s="14"/>
      <c r="B34" s="30" t="s">
        <v>33</v>
      </c>
      <c r="C34" s="24"/>
      <c r="D34" s="12">
        <f>木垒县!D34+奇台县!D34+吉木萨尔县!D34+阜康市!D34+昌吉市!D34+呼图壁县!D34+玛纳斯县!D34+州本级!D34</f>
        <v>0</v>
      </c>
      <c r="E34" s="12">
        <f>木垒县!E34+奇台县!E34+吉木萨尔县!E34+阜康市!E34+昌吉市!E34+呼图壁县!E34+玛纳斯县!E34+州本级!E34</f>
        <v>0</v>
      </c>
      <c r="F34" s="13"/>
    </row>
    <row r="35" s="1" customFormat="1" ht="25" customHeight="1" spans="1:6">
      <c r="A35" s="14"/>
      <c r="B35" s="30" t="s">
        <v>34</v>
      </c>
      <c r="C35" s="24"/>
      <c r="D35" s="12">
        <f>木垒县!D35+奇台县!D35+吉木萨尔县!D35+阜康市!D35+昌吉市!D35+呼图壁县!D35+玛纳斯县!D35+州本级!D35</f>
        <v>2</v>
      </c>
      <c r="E35" s="12">
        <f>木垒县!E35+奇台县!E35+吉木萨尔县!E35+阜康市!E35+昌吉市!E35+呼图壁县!E35+玛纳斯县!E35+州本级!E35</f>
        <v>1</v>
      </c>
      <c r="F35" s="13"/>
    </row>
    <row r="36" s="1" customFormat="1" ht="25" customHeight="1" spans="1:6">
      <c r="A36" s="31"/>
      <c r="B36" s="23" t="s">
        <v>35</v>
      </c>
      <c r="C36" s="24"/>
      <c r="D36" s="12">
        <f>木垒县!D36+奇台县!D36+吉木萨尔县!D36+阜康市!D36+昌吉市!D36+呼图壁县!D36+玛纳斯县!D36+州本级!D36</f>
        <v>4</v>
      </c>
      <c r="E36" s="12">
        <f>木垒县!E36+奇台县!E36+吉木萨尔县!E36+阜康市!E36+昌吉市!E36+呼图壁县!E36+玛纳斯县!E36+州本级!E36</f>
        <v>1.8865</v>
      </c>
      <c r="F36" s="13"/>
    </row>
    <row r="37" s="1" customFormat="1" ht="25" customHeight="1" spans="1:6">
      <c r="A37" s="31"/>
      <c r="B37" s="32" t="s">
        <v>36</v>
      </c>
      <c r="C37" s="24" t="s">
        <v>37</v>
      </c>
      <c r="D37" s="12">
        <f>木垒县!D37+奇台县!D37+吉木萨尔县!D37+阜康市!D37+昌吉市!D37+呼图壁县!D37+玛纳斯县!D37+州本级!D37</f>
        <v>0</v>
      </c>
      <c r="E37" s="12">
        <f>木垒县!E37+奇台县!E37+吉木萨尔县!E37+阜康市!E37+昌吉市!E37+呼图壁县!E37+玛纳斯县!E37+州本级!E37</f>
        <v>0</v>
      </c>
      <c r="F37" s="13"/>
    </row>
    <row r="38" s="1" customFormat="1" ht="25" customHeight="1" spans="1:6">
      <c r="A38" s="31"/>
      <c r="B38" s="32"/>
      <c r="C38" s="33" t="s">
        <v>38</v>
      </c>
      <c r="D38" s="12">
        <f>木垒县!D38+奇台县!D38+吉木萨尔县!D38+阜康市!D38+昌吉市!D38+呼图壁县!D38+玛纳斯县!D38+州本级!D38</f>
        <v>0</v>
      </c>
      <c r="E38" s="12">
        <f>木垒县!E38+奇台县!E38+吉木萨尔县!E38+阜康市!E38+昌吉市!E38+呼图壁县!E38+玛纳斯县!E38+州本级!E38</f>
        <v>0</v>
      </c>
      <c r="F38" s="13"/>
    </row>
    <row r="39" s="1" customFormat="1" ht="25" customHeight="1" spans="1:6">
      <c r="A39" s="14"/>
      <c r="B39" s="23" t="s">
        <v>10</v>
      </c>
      <c r="C39" s="24"/>
      <c r="D39" s="12">
        <f>木垒县!D39+奇台县!D39+吉木萨尔县!D39+阜康市!D39+昌吉市!D39+呼图壁县!D39+玛纳斯县!D39+州本级!D39</f>
        <v>0</v>
      </c>
      <c r="E39" s="12">
        <f>木垒县!E39+奇台县!E39+吉木萨尔县!E39+阜康市!E39+昌吉市!E39+呼图壁县!E39+玛纳斯县!E39+州本级!E39</f>
        <v>0</v>
      </c>
      <c r="F39" s="12"/>
    </row>
    <row r="40" s="1" customFormat="1" ht="25" customHeight="1" spans="1:6">
      <c r="A40" s="14"/>
      <c r="B40" s="30" t="s">
        <v>11</v>
      </c>
      <c r="C40" s="24"/>
      <c r="D40" s="12">
        <f>木垒县!D40+奇台县!D40+吉木萨尔县!D40+阜康市!D40+昌吉市!D40+呼图壁县!D40+玛纳斯县!D40+州本级!D40</f>
        <v>0</v>
      </c>
      <c r="E40" s="12">
        <f>木垒县!E40+奇台县!E40+吉木萨尔县!E40+阜康市!E40+昌吉市!E40+呼图壁县!E40+玛纳斯县!E40+州本级!E40</f>
        <v>0</v>
      </c>
      <c r="F40" s="13"/>
    </row>
    <row r="41" s="1" customFormat="1" ht="25" customHeight="1" spans="1:6">
      <c r="A41" s="27"/>
      <c r="B41" s="34" t="s">
        <v>39</v>
      </c>
      <c r="C41" s="29"/>
      <c r="D41" s="12">
        <f>D33+D34+D35+D36+D37+D38+D39+D40</f>
        <v>6</v>
      </c>
      <c r="E41" s="12">
        <f>E33+E34+E35+E36+E37+E38+E39+E40</f>
        <v>2.8865</v>
      </c>
      <c r="F41" s="13"/>
    </row>
    <row r="42" s="1" customFormat="1" ht="25" customHeight="1" spans="1:6">
      <c r="A42" s="5" t="s">
        <v>40</v>
      </c>
      <c r="B42" s="35" t="s">
        <v>41</v>
      </c>
      <c r="C42" s="36"/>
      <c r="D42" s="12">
        <f>木垒县!D42+奇台县!D42+吉木萨尔县!D42+阜康市!D42+昌吉市!D42+呼图壁县!D42+玛纳斯县!D42+州本级!D42</f>
        <v>301</v>
      </c>
      <c r="E42" s="12">
        <f>木垒县!E42+奇台县!E42+吉木萨尔县!E42+阜康市!E42+昌吉市!E42+呼图壁县!E42+玛纳斯县!E42+州本级!E42</f>
        <v>65.55</v>
      </c>
      <c r="F42" s="13"/>
    </row>
    <row r="43" s="1" customFormat="1" ht="25" customHeight="1" spans="1:6">
      <c r="A43" s="37" t="s">
        <v>42</v>
      </c>
      <c r="B43" s="38"/>
      <c r="C43" s="39"/>
      <c r="D43" s="12">
        <f>D8+D18+D24+D32+D41+D42</f>
        <v>92965</v>
      </c>
      <c r="E43" s="12">
        <f>E8+E18+E24+E32+E41+E42</f>
        <v>6954.372792</v>
      </c>
      <c r="F43" s="40"/>
    </row>
    <row r="44" s="1" customFormat="1" ht="158" customHeight="1" spans="1:6">
      <c r="A44" s="41"/>
      <c r="B44" s="41"/>
      <c r="C44" s="41"/>
      <c r="D44" s="41"/>
      <c r="E44" s="41"/>
      <c r="F44" s="41"/>
    </row>
    <row r="45" s="1" customFormat="1" ht="35" customHeight="1"/>
    <row r="46" s="1" customFormat="1" ht="35" customHeight="1"/>
    <row r="47" s="1" customFormat="1" ht="35" customHeight="1"/>
    <row r="48" s="1" customFormat="1" ht="35" customHeight="1"/>
    <row r="49" s="1" customFormat="1" ht="35" customHeight="1"/>
    <row r="50" s="1" customFormat="1" ht="35" customHeight="1"/>
    <row r="51" s="1" customFormat="1" ht="35" customHeight="1"/>
    <row r="52" s="1" customFormat="1" ht="35" customHeight="1"/>
    <row r="53" s="1" customFormat="1" ht="35" customHeight="1"/>
    <row r="54" s="1" customFormat="1" ht="35" customHeight="1"/>
    <row r="55" s="1" customFormat="1" ht="35" customHeight="1"/>
    <row r="56" s="1" customFormat="1" ht="35" customHeight="1"/>
    <row r="57" s="1" customFormat="1" ht="35" customHeight="1"/>
    <row r="58" s="1" customFormat="1" ht="35" customHeight="1"/>
    <row r="59" s="1" customFormat="1" ht="35" customHeight="1"/>
    <row r="60" s="1" customFormat="1" ht="35" customHeight="1"/>
  </sheetData>
  <mergeCells count="41">
    <mergeCell ref="A1:F1"/>
    <mergeCell ref="A2:F2"/>
    <mergeCell ref="B3:C3"/>
    <mergeCell ref="B4:C4"/>
    <mergeCell ref="B5:C5"/>
    <mergeCell ref="B6:C6"/>
    <mergeCell ref="B7:C7"/>
    <mergeCell ref="B8:C8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9:C39"/>
    <mergeCell ref="B40:C40"/>
    <mergeCell ref="A43:C43"/>
    <mergeCell ref="A4:A8"/>
    <mergeCell ref="A9:A18"/>
    <mergeCell ref="A19:A24"/>
    <mergeCell ref="A25:A32"/>
    <mergeCell ref="A33:A41"/>
    <mergeCell ref="B9:B13"/>
    <mergeCell ref="B37:B38"/>
  </mergeCells>
  <pageMargins left="0.75" right="0.75" top="1" bottom="1" header="0.5" footer="0.5"/>
  <pageSetup paperSize="9" scale="5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"/>
  <sheetViews>
    <sheetView workbookViewId="0">
      <selection activeCell="D21" sqref="D21"/>
    </sheetView>
  </sheetViews>
  <sheetFormatPr defaultColWidth="9" defaultRowHeight="13.5" outlineLevelCol="5"/>
  <cols>
    <col min="1" max="1" width="19.5333333333333" style="1" customWidth="1"/>
    <col min="2" max="2" width="20.5416666666667" style="1" customWidth="1"/>
    <col min="3" max="3" width="25.7583333333333" style="1" customWidth="1"/>
    <col min="4" max="4" width="23.0916666666667" style="1" customWidth="1"/>
    <col min="5" max="5" width="22.3666666666667" style="1" customWidth="1"/>
    <col min="6" max="6" width="33.6333333333333" style="1" customWidth="1"/>
    <col min="7" max="7" width="9.38333333333333" style="1"/>
    <col min="8" max="8" width="9" style="1"/>
    <col min="9" max="9" width="10.3833333333333" style="1"/>
    <col min="10" max="16376" width="9" style="1"/>
    <col min="16377" max="16384" width="9" style="2"/>
  </cols>
  <sheetData>
    <row r="1" s="1" customFormat="1" ht="74" customHeight="1" spans="1:6">
      <c r="A1" s="3" t="s">
        <v>43</v>
      </c>
      <c r="B1" s="3"/>
      <c r="C1" s="3"/>
      <c r="D1" s="3"/>
      <c r="E1" s="3"/>
      <c r="F1" s="3"/>
    </row>
    <row r="2" s="1" customFormat="1" ht="63" customHeight="1" spans="1:6">
      <c r="A2" s="4" t="s">
        <v>44</v>
      </c>
      <c r="B2" s="4"/>
      <c r="C2" s="4"/>
      <c r="D2" s="4"/>
      <c r="E2" s="4"/>
      <c r="F2" s="4"/>
    </row>
    <row r="3" s="1" customFormat="1" ht="74" customHeight="1" spans="1:6">
      <c r="A3" s="5" t="s">
        <v>2</v>
      </c>
      <c r="B3" s="6" t="s">
        <v>3</v>
      </c>
      <c r="C3" s="7"/>
      <c r="D3" s="8" t="s">
        <v>4</v>
      </c>
      <c r="E3" s="8" t="s">
        <v>5</v>
      </c>
      <c r="F3" s="9" t="s">
        <v>6</v>
      </c>
    </row>
    <row r="4" s="1" customFormat="1" ht="25" customHeight="1" spans="1:6">
      <c r="A4" s="8" t="s">
        <v>7</v>
      </c>
      <c r="B4" s="10" t="s">
        <v>8</v>
      </c>
      <c r="C4" s="11"/>
      <c r="D4" s="12">
        <v>1790</v>
      </c>
      <c r="E4" s="12">
        <v>250.6</v>
      </c>
      <c r="F4" s="13"/>
    </row>
    <row r="5" s="1" customFormat="1" ht="25" customHeight="1" spans="1:6">
      <c r="A5" s="14"/>
      <c r="B5" s="10" t="s">
        <v>9</v>
      </c>
      <c r="C5" s="11"/>
      <c r="D5" s="12"/>
      <c r="E5" s="12"/>
      <c r="F5" s="13"/>
    </row>
    <row r="6" s="1" customFormat="1" ht="25" customHeight="1" spans="1:6">
      <c r="A6" s="14"/>
      <c r="B6" s="15" t="s">
        <v>10</v>
      </c>
      <c r="C6" s="15"/>
      <c r="D6" s="12"/>
      <c r="E6" s="12"/>
      <c r="F6" s="13"/>
    </row>
    <row r="7" s="1" customFormat="1" ht="25" customHeight="1" spans="1:6">
      <c r="A7" s="14"/>
      <c r="B7" s="15" t="s">
        <v>11</v>
      </c>
      <c r="C7" s="15"/>
      <c r="D7" s="12"/>
      <c r="E7" s="12"/>
      <c r="F7" s="13"/>
    </row>
    <row r="8" s="1" customFormat="1" ht="25" customHeight="1" spans="1:6">
      <c r="A8" s="14"/>
      <c r="B8" s="16" t="s">
        <v>12</v>
      </c>
      <c r="C8" s="16"/>
      <c r="D8" s="12">
        <v>1790</v>
      </c>
      <c r="E8" s="12">
        <v>250.6</v>
      </c>
      <c r="F8" s="13"/>
    </row>
    <row r="9" s="1" customFormat="1" ht="25" customHeight="1" spans="1:6">
      <c r="A9" s="8" t="s">
        <v>13</v>
      </c>
      <c r="B9" s="47" t="s">
        <v>14</v>
      </c>
      <c r="C9" s="15" t="s">
        <v>15</v>
      </c>
      <c r="D9" s="48">
        <v>794</v>
      </c>
      <c r="E9" s="12">
        <v>49.63</v>
      </c>
      <c r="F9" s="13"/>
    </row>
    <row r="10" s="1" customFormat="1" ht="25" customHeight="1" spans="1:6">
      <c r="A10" s="14"/>
      <c r="B10" s="47"/>
      <c r="C10" s="15" t="s">
        <v>16</v>
      </c>
      <c r="D10" s="48">
        <v>874</v>
      </c>
      <c r="E10" s="12">
        <v>65.55</v>
      </c>
      <c r="F10" s="13"/>
    </row>
    <row r="11" s="1" customFormat="1" ht="32" customHeight="1" spans="1:6">
      <c r="A11" s="14"/>
      <c r="B11" s="47"/>
      <c r="C11" s="15" t="s">
        <v>17</v>
      </c>
      <c r="D11" s="48">
        <v>1203</v>
      </c>
      <c r="E11" s="12">
        <v>37.59</v>
      </c>
      <c r="F11" s="13"/>
    </row>
    <row r="12" s="1" customFormat="1" ht="34" customHeight="1" spans="1:6">
      <c r="A12" s="14"/>
      <c r="B12" s="47"/>
      <c r="C12" s="15" t="s">
        <v>18</v>
      </c>
      <c r="D12" s="48">
        <v>350</v>
      </c>
      <c r="E12" s="12">
        <v>13.13</v>
      </c>
      <c r="F12" s="13"/>
    </row>
    <row r="13" s="1" customFormat="1" ht="25" customHeight="1" spans="1:6">
      <c r="A13" s="14"/>
      <c r="B13" s="47"/>
      <c r="C13" s="49" t="s">
        <v>19</v>
      </c>
      <c r="E13" s="12"/>
      <c r="F13" s="13"/>
    </row>
    <row r="14" s="1" customFormat="1" ht="25" customHeight="1" spans="1:6">
      <c r="A14" s="14"/>
      <c r="B14" s="15" t="s">
        <v>20</v>
      </c>
      <c r="C14" s="15"/>
      <c r="D14" s="48"/>
      <c r="E14" s="12"/>
      <c r="F14" s="13"/>
    </row>
    <row r="15" s="1" customFormat="1" ht="25" customHeight="1" spans="1:6">
      <c r="A15" s="14"/>
      <c r="B15" s="15" t="s">
        <v>21</v>
      </c>
      <c r="C15" s="15"/>
      <c r="D15" s="12"/>
      <c r="E15" s="12"/>
      <c r="F15" s="13"/>
    </row>
    <row r="16" s="1" customFormat="1" ht="25" customHeight="1" spans="1:6">
      <c r="A16" s="14"/>
      <c r="B16" s="15" t="s">
        <v>10</v>
      </c>
      <c r="C16" s="15"/>
      <c r="D16" s="12"/>
      <c r="E16" s="12"/>
      <c r="F16" s="13"/>
    </row>
    <row r="17" s="1" customFormat="1" ht="25" customHeight="1" spans="1:6">
      <c r="A17" s="14"/>
      <c r="B17" s="15" t="s">
        <v>11</v>
      </c>
      <c r="C17" s="15"/>
      <c r="D17" s="12"/>
      <c r="E17" s="12"/>
      <c r="F17" s="13"/>
    </row>
    <row r="18" s="1" customFormat="1" ht="25" customHeight="1" spans="1:6">
      <c r="A18" s="14"/>
      <c r="B18" s="16" t="s">
        <v>22</v>
      </c>
      <c r="C18" s="16"/>
      <c r="D18" s="12">
        <f>SUM(D9:D17)</f>
        <v>3221</v>
      </c>
      <c r="E18" s="12">
        <f>SUM(E9:E17)</f>
        <v>165.9</v>
      </c>
      <c r="F18" s="13"/>
    </row>
    <row r="19" s="1" customFormat="1" ht="25" customHeight="1" spans="1:6">
      <c r="A19" s="8" t="s">
        <v>23</v>
      </c>
      <c r="B19" s="21" t="s">
        <v>24</v>
      </c>
      <c r="C19" s="22"/>
      <c r="D19" s="12">
        <v>640</v>
      </c>
      <c r="E19" s="12">
        <v>64</v>
      </c>
      <c r="F19" s="13"/>
    </row>
    <row r="20" s="1" customFormat="1" ht="25" customHeight="1" spans="1:6">
      <c r="A20" s="14"/>
      <c r="B20" s="21" t="s">
        <v>25</v>
      </c>
      <c r="C20" s="22"/>
      <c r="D20" s="12">
        <v>218</v>
      </c>
      <c r="E20" s="12">
        <v>15.59</v>
      </c>
      <c r="F20" s="13"/>
    </row>
    <row r="21" s="1" customFormat="1" ht="25" customHeight="1" spans="1:6">
      <c r="A21" s="14"/>
      <c r="B21" s="21" t="s">
        <v>21</v>
      </c>
      <c r="C21" s="22"/>
      <c r="D21" s="12"/>
      <c r="E21" s="12"/>
      <c r="F21" s="13"/>
    </row>
    <row r="22" s="1" customFormat="1" ht="25" customHeight="1" spans="1:6">
      <c r="A22" s="14"/>
      <c r="B22" s="23" t="s">
        <v>10</v>
      </c>
      <c r="C22" s="24"/>
      <c r="D22" s="12"/>
      <c r="E22" s="12"/>
      <c r="F22" s="13"/>
    </row>
    <row r="23" s="1" customFormat="1" ht="25" customHeight="1" spans="1:6">
      <c r="A23" s="14"/>
      <c r="B23" s="25" t="s">
        <v>11</v>
      </c>
      <c r="C23" s="26"/>
      <c r="D23" s="12"/>
      <c r="E23" s="12"/>
      <c r="F23" s="13"/>
    </row>
    <row r="24" s="1" customFormat="1" ht="25" customHeight="1" spans="1:6">
      <c r="A24" s="27"/>
      <c r="B24" s="16" t="s">
        <v>26</v>
      </c>
      <c r="C24" s="16"/>
      <c r="D24" s="12">
        <f>SUM(D19:D23)</f>
        <v>858</v>
      </c>
      <c r="E24" s="12">
        <f>SUM(E19:E23)</f>
        <v>79.59</v>
      </c>
      <c r="F24" s="13"/>
    </row>
    <row r="25" s="1" customFormat="1" ht="25" customHeight="1" spans="1:6">
      <c r="A25" s="8" t="s">
        <v>27</v>
      </c>
      <c r="B25" s="23" t="s">
        <v>28</v>
      </c>
      <c r="C25" s="24"/>
      <c r="D25" s="12"/>
      <c r="E25" s="12"/>
      <c r="F25" s="13"/>
    </row>
    <row r="26" s="1" customFormat="1" ht="25" customHeight="1" spans="1:6">
      <c r="A26" s="14"/>
      <c r="B26" s="23" t="s">
        <v>24</v>
      </c>
      <c r="C26" s="24"/>
      <c r="D26" s="12">
        <v>55</v>
      </c>
      <c r="E26" s="12">
        <v>5.5</v>
      </c>
      <c r="F26" s="13"/>
    </row>
    <row r="27" s="1" customFormat="1" ht="25" customHeight="1" spans="1:6">
      <c r="A27" s="14"/>
      <c r="B27" s="23" t="s">
        <v>25</v>
      </c>
      <c r="C27" s="24"/>
      <c r="D27" s="12">
        <v>189</v>
      </c>
      <c r="E27" s="12">
        <v>18.9</v>
      </c>
      <c r="F27" s="13"/>
    </row>
    <row r="28" s="1" customFormat="1" ht="25" customHeight="1" spans="1:6">
      <c r="A28" s="14"/>
      <c r="B28" s="23" t="s">
        <v>29</v>
      </c>
      <c r="C28" s="24"/>
      <c r="D28" s="12">
        <v>189</v>
      </c>
      <c r="E28" s="12">
        <v>8.5</v>
      </c>
      <c r="F28" s="13"/>
    </row>
    <row r="29" s="1" customFormat="1" ht="25" customHeight="1" spans="1:6">
      <c r="A29" s="14"/>
      <c r="B29" s="23" t="s">
        <v>21</v>
      </c>
      <c r="C29" s="24"/>
      <c r="D29" s="12"/>
      <c r="E29" s="12"/>
      <c r="F29" s="13"/>
    </row>
    <row r="30" s="1" customFormat="1" ht="25" customHeight="1" spans="1:6">
      <c r="A30" s="14"/>
      <c r="B30" s="23" t="s">
        <v>10</v>
      </c>
      <c r="C30" s="24"/>
      <c r="D30" s="12"/>
      <c r="E30" s="12"/>
      <c r="F30" s="13"/>
    </row>
    <row r="31" s="1" customFormat="1" ht="25" customHeight="1" spans="1:6">
      <c r="A31" s="14"/>
      <c r="B31" s="23" t="s">
        <v>11</v>
      </c>
      <c r="C31" s="24"/>
      <c r="D31" s="12"/>
      <c r="E31" s="12"/>
      <c r="F31" s="13"/>
    </row>
    <row r="32" s="1" customFormat="1" ht="25" customHeight="1" spans="1:6">
      <c r="A32" s="27"/>
      <c r="B32" s="28" t="s">
        <v>30</v>
      </c>
      <c r="C32" s="29"/>
      <c r="D32" s="12">
        <f>SUM(D25:D31)</f>
        <v>433</v>
      </c>
      <c r="E32" s="12">
        <f>SUM(E25:E31)</f>
        <v>32.9</v>
      </c>
      <c r="F32" s="13"/>
    </row>
    <row r="33" s="1" customFormat="1" ht="25" customHeight="1" spans="1:6">
      <c r="A33" s="8" t="s">
        <v>31</v>
      </c>
      <c r="B33" s="30" t="s">
        <v>32</v>
      </c>
      <c r="C33" s="24"/>
      <c r="D33" s="12"/>
      <c r="E33" s="12"/>
      <c r="F33" s="13"/>
    </row>
    <row r="34" s="1" customFormat="1" ht="25" customHeight="1" spans="1:6">
      <c r="A34" s="14"/>
      <c r="B34" s="30" t="s">
        <v>33</v>
      </c>
      <c r="C34" s="24"/>
      <c r="D34" s="12"/>
      <c r="E34" s="12"/>
      <c r="F34" s="13"/>
    </row>
    <row r="35" s="1" customFormat="1" ht="25" customHeight="1" spans="1:6">
      <c r="A35" s="14"/>
      <c r="B35" s="30" t="s">
        <v>34</v>
      </c>
      <c r="C35" s="24"/>
      <c r="D35" s="12"/>
      <c r="E35" s="12"/>
      <c r="F35" s="13"/>
    </row>
    <row r="36" s="1" customFormat="1" ht="25" customHeight="1" spans="1:6">
      <c r="A36" s="31"/>
      <c r="B36" s="23" t="s">
        <v>35</v>
      </c>
      <c r="C36" s="24"/>
      <c r="D36" s="12"/>
      <c r="E36" s="12"/>
      <c r="F36" s="13"/>
    </row>
    <row r="37" s="1" customFormat="1" ht="25" customHeight="1" spans="1:6">
      <c r="A37" s="31"/>
      <c r="B37" s="32" t="s">
        <v>36</v>
      </c>
      <c r="C37" s="24" t="s">
        <v>37</v>
      </c>
      <c r="D37" s="12"/>
      <c r="E37" s="12"/>
      <c r="F37" s="13"/>
    </row>
    <row r="38" s="1" customFormat="1" ht="25" customHeight="1" spans="1:6">
      <c r="A38" s="31"/>
      <c r="B38" s="32"/>
      <c r="C38" s="33" t="s">
        <v>38</v>
      </c>
      <c r="D38" s="12"/>
      <c r="E38" s="12"/>
      <c r="F38" s="13"/>
    </row>
    <row r="39" s="1" customFormat="1" ht="25" customHeight="1" spans="1:6">
      <c r="A39" s="14"/>
      <c r="B39" s="23" t="s">
        <v>10</v>
      </c>
      <c r="C39" s="24"/>
      <c r="D39" s="12"/>
      <c r="E39" s="12"/>
      <c r="F39" s="12"/>
    </row>
    <row r="40" s="1" customFormat="1" ht="25" customHeight="1" spans="1:6">
      <c r="A40" s="14"/>
      <c r="B40" s="30" t="s">
        <v>11</v>
      </c>
      <c r="C40" s="24"/>
      <c r="D40" s="12"/>
      <c r="E40" s="12"/>
      <c r="F40" s="13"/>
    </row>
    <row r="41" s="1" customFormat="1" ht="25" customHeight="1" spans="1:6">
      <c r="A41" s="27"/>
      <c r="B41" s="34" t="s">
        <v>39</v>
      </c>
      <c r="C41" s="29"/>
      <c r="D41" s="12"/>
      <c r="E41" s="12"/>
      <c r="F41" s="13"/>
    </row>
    <row r="42" s="1" customFormat="1" ht="25" customHeight="1" spans="1:6">
      <c r="A42" s="5" t="s">
        <v>40</v>
      </c>
      <c r="B42" s="35" t="s">
        <v>41</v>
      </c>
      <c r="C42" s="36"/>
      <c r="D42" s="12"/>
      <c r="E42" s="12"/>
      <c r="F42" s="13"/>
    </row>
    <row r="43" s="1" customFormat="1" ht="25" customHeight="1" spans="1:6">
      <c r="A43" s="37" t="s">
        <v>42</v>
      </c>
      <c r="B43" s="38"/>
      <c r="C43" s="39"/>
      <c r="D43" s="12">
        <f>D8+D18+D24+D32+D41+D42</f>
        <v>6302</v>
      </c>
      <c r="E43" s="12">
        <f>E8+E18+E24+E32+E41+E42</f>
        <v>528.99</v>
      </c>
      <c r="F43" s="40"/>
    </row>
    <row r="44" s="1" customFormat="1" ht="158" customHeight="1" spans="1:6">
      <c r="A44" s="41"/>
      <c r="B44" s="41"/>
      <c r="C44" s="41"/>
      <c r="D44" s="41"/>
      <c r="E44" s="41"/>
      <c r="F44" s="41"/>
    </row>
    <row r="45" s="1" customFormat="1" ht="35" customHeight="1"/>
    <row r="46" s="1" customFormat="1" ht="35" customHeight="1"/>
    <row r="47" s="1" customFormat="1" ht="35" customHeight="1"/>
    <row r="48" s="1" customFormat="1" ht="35" customHeight="1"/>
    <row r="49" s="1" customFormat="1" ht="35" customHeight="1"/>
    <row r="50" s="1" customFormat="1" ht="35" customHeight="1"/>
    <row r="51" s="1" customFormat="1" ht="35" customHeight="1"/>
    <row r="52" s="1" customFormat="1" ht="35" customHeight="1"/>
    <row r="53" s="1" customFormat="1" ht="35" customHeight="1"/>
    <row r="54" s="1" customFormat="1" ht="35" customHeight="1"/>
    <row r="55" s="1" customFormat="1" ht="35" customHeight="1"/>
    <row r="56" s="1" customFormat="1" ht="35" customHeight="1"/>
    <row r="57" s="1" customFormat="1" ht="35" customHeight="1"/>
    <row r="58" s="1" customFormat="1" ht="35" customHeight="1"/>
    <row r="59" s="1" customFormat="1" ht="35" customHeight="1"/>
    <row r="60" s="1" customFormat="1" ht="35" customHeight="1"/>
  </sheetData>
  <mergeCells count="41">
    <mergeCell ref="A1:F1"/>
    <mergeCell ref="A2:F2"/>
    <mergeCell ref="B3:C3"/>
    <mergeCell ref="B4:C4"/>
    <mergeCell ref="B5:C5"/>
    <mergeCell ref="B6:C6"/>
    <mergeCell ref="B7:C7"/>
    <mergeCell ref="B8:C8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9:C39"/>
    <mergeCell ref="B40:C40"/>
    <mergeCell ref="A43:C43"/>
    <mergeCell ref="A4:A8"/>
    <mergeCell ref="A9:A18"/>
    <mergeCell ref="A19:A24"/>
    <mergeCell ref="A25:A32"/>
    <mergeCell ref="A33:A41"/>
    <mergeCell ref="B9:B13"/>
    <mergeCell ref="B37:B3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"/>
  <sheetViews>
    <sheetView workbookViewId="0">
      <selection activeCell="F10" sqref="F10"/>
    </sheetView>
  </sheetViews>
  <sheetFormatPr defaultColWidth="9" defaultRowHeight="13.5" outlineLevelCol="5"/>
  <cols>
    <col min="1" max="1" width="19.5333333333333" style="1" customWidth="1"/>
    <col min="2" max="2" width="20.5416666666667" style="1" customWidth="1"/>
    <col min="3" max="3" width="24.5416666666667" style="1" customWidth="1"/>
    <col min="4" max="4" width="23.0916666666667" style="1" customWidth="1"/>
    <col min="5" max="5" width="22.3666666666667" style="1" customWidth="1"/>
    <col min="6" max="6" width="33.6333333333333" style="1" customWidth="1"/>
    <col min="7" max="7" width="9.38333333333333" style="1"/>
    <col min="8" max="8" width="9" style="1"/>
    <col min="9" max="9" width="10.3833333333333" style="1"/>
    <col min="10" max="16376" width="9" style="1"/>
    <col min="16377" max="16384" width="9" style="2"/>
  </cols>
  <sheetData>
    <row r="1" s="1" customFormat="1" ht="74" customHeight="1" spans="1:6">
      <c r="A1" s="3" t="s">
        <v>43</v>
      </c>
      <c r="B1" s="3"/>
      <c r="C1" s="3"/>
      <c r="D1" s="3"/>
      <c r="E1" s="3"/>
      <c r="F1" s="3"/>
    </row>
    <row r="2" s="1" customFormat="1" ht="63" customHeight="1" spans="1:6">
      <c r="A2" s="4" t="s">
        <v>45</v>
      </c>
      <c r="B2" s="4"/>
      <c r="C2" s="4"/>
      <c r="D2" s="4"/>
      <c r="E2" s="4"/>
      <c r="F2" s="4"/>
    </row>
    <row r="3" s="1" customFormat="1" ht="74" customHeight="1" spans="1:6">
      <c r="A3" s="5" t="s">
        <v>2</v>
      </c>
      <c r="B3" s="6" t="s">
        <v>3</v>
      </c>
      <c r="C3" s="7"/>
      <c r="D3" s="8" t="s">
        <v>4</v>
      </c>
      <c r="E3" s="8" t="s">
        <v>5</v>
      </c>
      <c r="F3" s="9" t="s">
        <v>6</v>
      </c>
    </row>
    <row r="4" s="1" customFormat="1" ht="25" customHeight="1" spans="1:6">
      <c r="A4" s="8" t="s">
        <v>7</v>
      </c>
      <c r="B4" s="10" t="s">
        <v>8</v>
      </c>
      <c r="C4" s="11"/>
      <c r="D4" s="12">
        <v>5143</v>
      </c>
      <c r="E4" s="12">
        <v>240.6494</v>
      </c>
      <c r="F4" s="13"/>
    </row>
    <row r="5" s="1" customFormat="1" ht="25" customHeight="1" spans="1:6">
      <c r="A5" s="14"/>
      <c r="B5" s="10" t="s">
        <v>9</v>
      </c>
      <c r="C5" s="11"/>
      <c r="D5" s="12"/>
      <c r="E5" s="12"/>
      <c r="F5" s="13"/>
    </row>
    <row r="6" s="1" customFormat="1" ht="25" customHeight="1" spans="1:6">
      <c r="A6" s="14"/>
      <c r="B6" s="15" t="s">
        <v>10</v>
      </c>
      <c r="C6" s="15"/>
      <c r="D6" s="12"/>
      <c r="E6" s="12"/>
      <c r="F6" s="13"/>
    </row>
    <row r="7" s="1" customFormat="1" ht="25" customHeight="1" spans="1:6">
      <c r="A7" s="14"/>
      <c r="B7" s="15" t="s">
        <v>11</v>
      </c>
      <c r="C7" s="15"/>
      <c r="D7" s="12"/>
      <c r="E7" s="12"/>
      <c r="F7" s="13"/>
    </row>
    <row r="8" s="1" customFormat="1" ht="25" customHeight="1" spans="1:6">
      <c r="A8" s="14"/>
      <c r="B8" s="16" t="s">
        <v>12</v>
      </c>
      <c r="C8" s="16"/>
      <c r="D8" s="12">
        <v>5143</v>
      </c>
      <c r="E8" s="12">
        <v>240.6494</v>
      </c>
      <c r="F8" s="13"/>
    </row>
    <row r="9" s="1" customFormat="1" ht="25" customHeight="1" spans="1:6">
      <c r="A9" s="8" t="s">
        <v>13</v>
      </c>
      <c r="B9" s="17" t="s">
        <v>14</v>
      </c>
      <c r="C9" s="15" t="s">
        <v>15</v>
      </c>
      <c r="D9" s="12">
        <v>749</v>
      </c>
      <c r="E9" s="12">
        <v>46.8125</v>
      </c>
      <c r="F9" s="13"/>
    </row>
    <row r="10" s="1" customFormat="1" ht="25" customHeight="1" spans="1:6">
      <c r="A10" s="14"/>
      <c r="B10" s="18"/>
      <c r="C10" s="15" t="s">
        <v>16</v>
      </c>
      <c r="D10" s="12">
        <v>1789</v>
      </c>
      <c r="E10" s="12">
        <v>134.175</v>
      </c>
      <c r="F10" s="13"/>
    </row>
    <row r="11" s="1" customFormat="1" ht="25" customHeight="1" spans="1:6">
      <c r="A11" s="14"/>
      <c r="B11" s="18"/>
      <c r="C11" s="15" t="s">
        <v>17</v>
      </c>
      <c r="D11" s="12">
        <v>2969</v>
      </c>
      <c r="E11" s="12">
        <v>92.7813</v>
      </c>
      <c r="F11" s="13"/>
    </row>
    <row r="12" s="1" customFormat="1" ht="25" customHeight="1" spans="1:6">
      <c r="A12" s="14"/>
      <c r="B12" s="18"/>
      <c r="C12" s="15" t="s">
        <v>18</v>
      </c>
      <c r="D12" s="12">
        <v>993</v>
      </c>
      <c r="E12" s="12">
        <v>37.2375</v>
      </c>
      <c r="F12" s="13"/>
    </row>
    <row r="13" s="1" customFormat="1" ht="25" customHeight="1" spans="1:6">
      <c r="A13" s="14"/>
      <c r="B13" s="19"/>
      <c r="C13" s="20" t="s">
        <v>19</v>
      </c>
      <c r="D13" s="12"/>
      <c r="E13" s="12"/>
      <c r="F13" s="13"/>
    </row>
    <row r="14" s="1" customFormat="1" ht="25" customHeight="1" spans="1:6">
      <c r="A14" s="14"/>
      <c r="B14" s="10" t="s">
        <v>20</v>
      </c>
      <c r="C14" s="11"/>
      <c r="D14" s="12"/>
      <c r="E14" s="12"/>
      <c r="F14" s="13"/>
    </row>
    <row r="15" s="1" customFormat="1" ht="25" customHeight="1" spans="1:6">
      <c r="A15" s="14"/>
      <c r="B15" s="15" t="s">
        <v>21</v>
      </c>
      <c r="C15" s="15"/>
      <c r="D15" s="12"/>
      <c r="E15" s="12"/>
      <c r="F15" s="13"/>
    </row>
    <row r="16" s="1" customFormat="1" ht="25" customHeight="1" spans="1:6">
      <c r="A16" s="14"/>
      <c r="B16" s="15" t="s">
        <v>10</v>
      </c>
      <c r="C16" s="15"/>
      <c r="D16" s="12"/>
      <c r="E16" s="12"/>
      <c r="F16" s="13"/>
    </row>
    <row r="17" s="1" customFormat="1" ht="25" customHeight="1" spans="1:6">
      <c r="A17" s="14"/>
      <c r="B17" s="15" t="s">
        <v>11</v>
      </c>
      <c r="C17" s="15"/>
      <c r="D17" s="12"/>
      <c r="E17" s="12"/>
      <c r="F17" s="13"/>
    </row>
    <row r="18" s="1" customFormat="1" ht="25" customHeight="1" spans="1:6">
      <c r="A18" s="14"/>
      <c r="B18" s="16" t="s">
        <v>22</v>
      </c>
      <c r="C18" s="16"/>
      <c r="D18" s="12">
        <v>3962</v>
      </c>
      <c r="E18" s="12">
        <v>311.0063</v>
      </c>
      <c r="F18" s="13"/>
    </row>
    <row r="19" s="1" customFormat="1" ht="25" customHeight="1" spans="1:6">
      <c r="A19" s="8" t="s">
        <v>23</v>
      </c>
      <c r="B19" s="21" t="s">
        <v>24</v>
      </c>
      <c r="C19" s="22"/>
      <c r="D19" s="12">
        <v>1137</v>
      </c>
      <c r="E19" s="12">
        <v>113.7</v>
      </c>
      <c r="F19" s="13"/>
    </row>
    <row r="20" s="1" customFormat="1" ht="25" customHeight="1" spans="1:6">
      <c r="A20" s="14"/>
      <c r="B20" s="21" t="s">
        <v>25</v>
      </c>
      <c r="C20" s="22"/>
      <c r="D20" s="12">
        <v>128</v>
      </c>
      <c r="E20" s="12">
        <v>9.152</v>
      </c>
      <c r="F20" s="13"/>
    </row>
    <row r="21" s="1" customFormat="1" ht="25" customHeight="1" spans="1:6">
      <c r="A21" s="14"/>
      <c r="B21" s="21" t="s">
        <v>21</v>
      </c>
      <c r="C21" s="22"/>
      <c r="D21" s="12"/>
      <c r="E21" s="12"/>
      <c r="F21" s="13"/>
    </row>
    <row r="22" s="1" customFormat="1" ht="25" customHeight="1" spans="1:6">
      <c r="A22" s="14"/>
      <c r="B22" s="23" t="s">
        <v>10</v>
      </c>
      <c r="C22" s="24"/>
      <c r="D22" s="12"/>
      <c r="E22" s="12"/>
      <c r="F22" s="13"/>
    </row>
    <row r="23" s="1" customFormat="1" ht="25" customHeight="1" spans="1:6">
      <c r="A23" s="14"/>
      <c r="B23" s="25" t="s">
        <v>11</v>
      </c>
      <c r="C23" s="26"/>
      <c r="D23" s="12"/>
      <c r="E23" s="12"/>
      <c r="F23" s="13"/>
    </row>
    <row r="24" s="1" customFormat="1" ht="25" customHeight="1" spans="1:6">
      <c r="A24" s="27"/>
      <c r="B24" s="16" t="s">
        <v>26</v>
      </c>
      <c r="C24" s="16"/>
      <c r="D24" s="12">
        <v>1265</v>
      </c>
      <c r="E24" s="12">
        <v>122.852</v>
      </c>
      <c r="F24" s="13"/>
    </row>
    <row r="25" s="1" customFormat="1" ht="25" customHeight="1" spans="1:6">
      <c r="A25" s="8" t="s">
        <v>27</v>
      </c>
      <c r="B25" s="23" t="s">
        <v>28</v>
      </c>
      <c r="C25" s="24"/>
      <c r="D25" s="12"/>
      <c r="E25" s="12"/>
      <c r="F25" s="13"/>
    </row>
    <row r="26" s="1" customFormat="1" ht="25" customHeight="1" spans="1:6">
      <c r="A26" s="14"/>
      <c r="B26" s="23" t="s">
        <v>24</v>
      </c>
      <c r="C26" s="24"/>
      <c r="D26" s="12">
        <v>350</v>
      </c>
      <c r="E26" s="12">
        <v>34.8</v>
      </c>
      <c r="F26" s="13"/>
    </row>
    <row r="27" s="1" customFormat="1" ht="25" customHeight="1" spans="1:6">
      <c r="A27" s="14"/>
      <c r="B27" s="23" t="s">
        <v>25</v>
      </c>
      <c r="C27" s="24"/>
      <c r="D27" s="12">
        <v>1606</v>
      </c>
      <c r="E27" s="12">
        <v>160.6</v>
      </c>
      <c r="F27" s="13"/>
    </row>
    <row r="28" s="1" customFormat="1" ht="25" customHeight="1" spans="1:6">
      <c r="A28" s="14"/>
      <c r="B28" s="23" t="s">
        <v>29</v>
      </c>
      <c r="C28" s="24"/>
      <c r="D28" s="12">
        <v>1254</v>
      </c>
      <c r="E28" s="12">
        <v>56.43</v>
      </c>
      <c r="F28" s="13"/>
    </row>
    <row r="29" s="1" customFormat="1" ht="25" customHeight="1" spans="1:6">
      <c r="A29" s="14"/>
      <c r="B29" s="23" t="s">
        <v>21</v>
      </c>
      <c r="C29" s="24"/>
      <c r="D29" s="12"/>
      <c r="E29" s="12"/>
      <c r="F29" s="13"/>
    </row>
    <row r="30" s="1" customFormat="1" ht="25" customHeight="1" spans="1:6">
      <c r="A30" s="14"/>
      <c r="B30" s="23" t="s">
        <v>10</v>
      </c>
      <c r="C30" s="24"/>
      <c r="D30" s="12"/>
      <c r="E30" s="12"/>
      <c r="F30" s="13"/>
    </row>
    <row r="31" s="1" customFormat="1" ht="25" customHeight="1" spans="1:6">
      <c r="A31" s="14"/>
      <c r="B31" s="23" t="s">
        <v>11</v>
      </c>
      <c r="C31" s="24"/>
      <c r="D31" s="12"/>
      <c r="E31" s="12"/>
      <c r="F31" s="13"/>
    </row>
    <row r="32" s="1" customFormat="1" ht="25" customHeight="1" spans="1:6">
      <c r="A32" s="27"/>
      <c r="B32" s="28" t="s">
        <v>30</v>
      </c>
      <c r="C32" s="29"/>
      <c r="D32" s="12">
        <v>3210</v>
      </c>
      <c r="E32" s="12">
        <v>251.83</v>
      </c>
      <c r="F32" s="13"/>
    </row>
    <row r="33" s="1" customFormat="1" ht="25" customHeight="1" spans="1:6">
      <c r="A33" s="8" t="s">
        <v>31</v>
      </c>
      <c r="B33" s="30" t="s">
        <v>32</v>
      </c>
      <c r="C33" s="24"/>
      <c r="D33" s="12"/>
      <c r="E33" s="12"/>
      <c r="F33" s="13"/>
    </row>
    <row r="34" s="1" customFormat="1" ht="25" customHeight="1" spans="1:6">
      <c r="A34" s="14"/>
      <c r="B34" s="30" t="s">
        <v>33</v>
      </c>
      <c r="C34" s="24"/>
      <c r="D34" s="12"/>
      <c r="E34" s="12"/>
      <c r="F34" s="13"/>
    </row>
    <row r="35" s="1" customFormat="1" ht="25" customHeight="1" spans="1:6">
      <c r="A35" s="14"/>
      <c r="B35" s="30" t="s">
        <v>34</v>
      </c>
      <c r="C35" s="24"/>
      <c r="D35" s="12"/>
      <c r="E35" s="12"/>
      <c r="F35" s="13"/>
    </row>
    <row r="36" s="1" customFormat="1" ht="25" customHeight="1" spans="1:6">
      <c r="A36" s="31"/>
      <c r="B36" s="23" t="s">
        <v>35</v>
      </c>
      <c r="C36" s="24"/>
      <c r="D36" s="12"/>
      <c r="E36" s="12"/>
      <c r="F36" s="13"/>
    </row>
    <row r="37" s="1" customFormat="1" ht="25" customHeight="1" spans="1:6">
      <c r="A37" s="31"/>
      <c r="B37" s="32" t="s">
        <v>36</v>
      </c>
      <c r="C37" s="24" t="s">
        <v>37</v>
      </c>
      <c r="D37" s="12"/>
      <c r="E37" s="12"/>
      <c r="F37" s="13"/>
    </row>
    <row r="38" s="1" customFormat="1" ht="25" customHeight="1" spans="1:6">
      <c r="A38" s="31"/>
      <c r="B38" s="32"/>
      <c r="C38" s="33" t="s">
        <v>38</v>
      </c>
      <c r="D38" s="12"/>
      <c r="E38" s="12"/>
      <c r="F38" s="13"/>
    </row>
    <row r="39" s="1" customFormat="1" ht="25" customHeight="1" spans="1:6">
      <c r="A39" s="14"/>
      <c r="B39" s="23" t="s">
        <v>10</v>
      </c>
      <c r="C39" s="24"/>
      <c r="D39" s="12"/>
      <c r="E39" s="12"/>
      <c r="F39" s="12"/>
    </row>
    <row r="40" s="1" customFormat="1" ht="25" customHeight="1" spans="1:6">
      <c r="A40" s="14"/>
      <c r="B40" s="30" t="s">
        <v>11</v>
      </c>
      <c r="C40" s="24"/>
      <c r="D40" s="12"/>
      <c r="E40" s="12"/>
      <c r="F40" s="13"/>
    </row>
    <row r="41" s="1" customFormat="1" ht="25" customHeight="1" spans="1:6">
      <c r="A41" s="27"/>
      <c r="B41" s="34" t="s">
        <v>39</v>
      </c>
      <c r="C41" s="29"/>
      <c r="D41" s="12"/>
      <c r="E41" s="12"/>
      <c r="F41" s="13"/>
    </row>
    <row r="42" s="1" customFormat="1" ht="25" customHeight="1" spans="1:6">
      <c r="A42" s="5" t="s">
        <v>40</v>
      </c>
      <c r="B42" s="35" t="s">
        <v>41</v>
      </c>
      <c r="C42" s="36"/>
      <c r="D42" s="12"/>
      <c r="E42" s="12"/>
      <c r="F42" s="13"/>
    </row>
    <row r="43" s="1" customFormat="1" ht="25" customHeight="1" spans="1:6">
      <c r="A43" s="37" t="s">
        <v>42</v>
      </c>
      <c r="B43" s="38"/>
      <c r="C43" s="39"/>
      <c r="D43" s="12">
        <v>13580</v>
      </c>
      <c r="E43" s="12">
        <v>926.3377</v>
      </c>
      <c r="F43" s="40"/>
    </row>
    <row r="44" s="1" customFormat="1" ht="158" customHeight="1" spans="1:6">
      <c r="A44" s="41"/>
      <c r="B44" s="41"/>
      <c r="C44" s="41"/>
      <c r="D44" s="41"/>
      <c r="E44" s="41"/>
      <c r="F44" s="41"/>
    </row>
    <row r="45" s="1" customFormat="1" ht="35" customHeight="1"/>
    <row r="46" s="1" customFormat="1" ht="35" customHeight="1"/>
    <row r="47" s="1" customFormat="1" ht="35" customHeight="1"/>
    <row r="48" s="1" customFormat="1" ht="35" customHeight="1"/>
    <row r="49" s="1" customFormat="1" ht="35" customHeight="1"/>
    <row r="50" s="1" customFormat="1" ht="35" customHeight="1"/>
    <row r="51" s="1" customFormat="1" ht="35" customHeight="1"/>
    <row r="52" s="1" customFormat="1" ht="35" customHeight="1"/>
    <row r="53" s="1" customFormat="1" ht="35" customHeight="1"/>
    <row r="54" s="1" customFormat="1" ht="35" customHeight="1"/>
    <row r="55" s="1" customFormat="1" ht="35" customHeight="1"/>
    <row r="56" s="1" customFormat="1" ht="35" customHeight="1"/>
    <row r="57" s="1" customFormat="1" ht="35" customHeight="1"/>
    <row r="58" s="1" customFormat="1" ht="35" customHeight="1"/>
    <row r="59" s="1" customFormat="1" ht="35" customHeight="1"/>
    <row r="60" s="1" customFormat="1" ht="35" customHeight="1"/>
  </sheetData>
  <mergeCells count="41">
    <mergeCell ref="A1:F1"/>
    <mergeCell ref="A2:F2"/>
    <mergeCell ref="B3:C3"/>
    <mergeCell ref="B4:C4"/>
    <mergeCell ref="B5:C5"/>
    <mergeCell ref="B6:C6"/>
    <mergeCell ref="B7:C7"/>
    <mergeCell ref="B8:C8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9:C39"/>
    <mergeCell ref="B40:C40"/>
    <mergeCell ref="A43:C43"/>
    <mergeCell ref="A4:A8"/>
    <mergeCell ref="A9:A18"/>
    <mergeCell ref="A19:A24"/>
    <mergeCell ref="A25:A32"/>
    <mergeCell ref="A33:A41"/>
    <mergeCell ref="B9:B13"/>
    <mergeCell ref="B37:B38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"/>
  <sheetViews>
    <sheetView workbookViewId="0">
      <selection activeCell="B5" sqref="B5:C5"/>
    </sheetView>
  </sheetViews>
  <sheetFormatPr defaultColWidth="9" defaultRowHeight="13.5" outlineLevelCol="5"/>
  <cols>
    <col min="1" max="1" width="19.5333333333333" style="1" customWidth="1"/>
    <col min="2" max="2" width="20.5416666666667" style="1" customWidth="1"/>
    <col min="3" max="3" width="24.5416666666667" style="1" customWidth="1"/>
    <col min="4" max="4" width="23.0916666666667" style="1" customWidth="1"/>
    <col min="5" max="5" width="22.3666666666667" style="1" customWidth="1"/>
    <col min="6" max="6" width="33.6333333333333" style="1" customWidth="1"/>
    <col min="7" max="7" width="9.38333333333333" style="1"/>
    <col min="8" max="8" width="9" style="1"/>
    <col min="9" max="9" width="10.3833333333333" style="1"/>
    <col min="10" max="16376" width="9" style="1"/>
    <col min="16377" max="16384" width="9" style="2"/>
  </cols>
  <sheetData>
    <row r="1" s="1" customFormat="1" ht="74" customHeight="1" spans="1:6">
      <c r="A1" s="3" t="s">
        <v>43</v>
      </c>
      <c r="B1" s="3"/>
      <c r="C1" s="3"/>
      <c r="D1" s="3"/>
      <c r="E1" s="3"/>
      <c r="F1" s="3"/>
    </row>
    <row r="2" s="1" customFormat="1" ht="63" customHeight="1" spans="1:6">
      <c r="A2" s="4" t="s">
        <v>46</v>
      </c>
      <c r="B2" s="4"/>
      <c r="C2" s="4"/>
      <c r="D2" s="4"/>
      <c r="E2" s="4"/>
      <c r="F2" s="4"/>
    </row>
    <row r="3" s="1" customFormat="1" ht="74" customHeight="1" spans="1:6">
      <c r="A3" s="5" t="s">
        <v>2</v>
      </c>
      <c r="B3" s="6" t="s">
        <v>3</v>
      </c>
      <c r="C3" s="7"/>
      <c r="D3" s="8" t="s">
        <v>4</v>
      </c>
      <c r="E3" s="8" t="s">
        <v>5</v>
      </c>
      <c r="F3" s="9" t="s">
        <v>6</v>
      </c>
    </row>
    <row r="4" s="1" customFormat="1" ht="25" customHeight="1" spans="1:6">
      <c r="A4" s="8" t="s">
        <v>7</v>
      </c>
      <c r="B4" s="10" t="s">
        <v>8</v>
      </c>
      <c r="C4" s="11"/>
      <c r="D4" s="12">
        <v>3570</v>
      </c>
      <c r="E4" s="12">
        <v>499.8</v>
      </c>
      <c r="F4" s="13"/>
    </row>
    <row r="5" s="1" customFormat="1" ht="25" customHeight="1" spans="1:6">
      <c r="A5" s="14"/>
      <c r="B5" s="10" t="s">
        <v>9</v>
      </c>
      <c r="C5" s="11"/>
      <c r="D5" s="12"/>
      <c r="E5" s="12"/>
      <c r="F5" s="13"/>
    </row>
    <row r="6" s="1" customFormat="1" ht="25" customHeight="1" spans="1:6">
      <c r="A6" s="14"/>
      <c r="B6" s="15" t="s">
        <v>10</v>
      </c>
      <c r="C6" s="15"/>
      <c r="D6" s="12"/>
      <c r="E6" s="12"/>
      <c r="F6" s="13"/>
    </row>
    <row r="7" s="1" customFormat="1" ht="25" customHeight="1" spans="1:6">
      <c r="A7" s="14"/>
      <c r="B7" s="15" t="s">
        <v>11</v>
      </c>
      <c r="C7" s="15"/>
      <c r="D7" s="12"/>
      <c r="E7" s="12"/>
      <c r="F7" s="13"/>
    </row>
    <row r="8" s="1" customFormat="1" ht="25" customHeight="1" spans="1:6">
      <c r="A8" s="14"/>
      <c r="B8" s="16" t="s">
        <v>12</v>
      </c>
      <c r="C8" s="16"/>
      <c r="D8" s="12">
        <v>3570</v>
      </c>
      <c r="E8" s="12">
        <v>499.8</v>
      </c>
      <c r="F8" s="13"/>
    </row>
    <row r="9" s="1" customFormat="1" ht="25" customHeight="1" spans="1:6">
      <c r="A9" s="8" t="s">
        <v>13</v>
      </c>
      <c r="B9" s="17" t="s">
        <v>14</v>
      </c>
      <c r="C9" s="15" t="s">
        <v>15</v>
      </c>
      <c r="D9" s="12">
        <v>813</v>
      </c>
      <c r="E9" s="12">
        <v>50.8125</v>
      </c>
      <c r="F9" s="13"/>
    </row>
    <row r="10" s="1" customFormat="1" ht="25" customHeight="1" spans="1:6">
      <c r="A10" s="14"/>
      <c r="B10" s="18"/>
      <c r="C10" s="15" t="s">
        <v>16</v>
      </c>
      <c r="D10" s="12">
        <v>1030</v>
      </c>
      <c r="E10" s="12">
        <v>77.25</v>
      </c>
      <c r="F10" s="13"/>
    </row>
    <row r="11" s="1" customFormat="1" ht="25" customHeight="1" spans="1:6">
      <c r="A11" s="14"/>
      <c r="B11" s="18"/>
      <c r="C11" s="15" t="s">
        <v>17</v>
      </c>
      <c r="D11" s="12">
        <v>1940</v>
      </c>
      <c r="E11" s="12">
        <v>60.625</v>
      </c>
      <c r="F11" s="13"/>
    </row>
    <row r="12" s="1" customFormat="1" ht="25" customHeight="1" spans="1:6">
      <c r="A12" s="14"/>
      <c r="B12" s="18"/>
      <c r="C12" s="15" t="s">
        <v>18</v>
      </c>
      <c r="D12" s="12">
        <v>710</v>
      </c>
      <c r="E12" s="12">
        <v>26.625</v>
      </c>
      <c r="F12" s="13"/>
    </row>
    <row r="13" s="1" customFormat="1" ht="25" customHeight="1" spans="1:6">
      <c r="A13" s="14"/>
      <c r="B13" s="19"/>
      <c r="C13" s="20" t="s">
        <v>19</v>
      </c>
      <c r="D13" s="12"/>
      <c r="E13" s="12"/>
      <c r="F13" s="13"/>
    </row>
    <row r="14" s="1" customFormat="1" ht="25" customHeight="1" spans="1:6">
      <c r="A14" s="14"/>
      <c r="B14" s="10" t="s">
        <v>20</v>
      </c>
      <c r="C14" s="11"/>
      <c r="D14" s="12"/>
      <c r="E14" s="12"/>
      <c r="F14" s="13"/>
    </row>
    <row r="15" s="1" customFormat="1" ht="25" customHeight="1" spans="1:6">
      <c r="A15" s="14"/>
      <c r="B15" s="15" t="s">
        <v>21</v>
      </c>
      <c r="C15" s="15"/>
      <c r="D15" s="12"/>
      <c r="E15" s="12"/>
      <c r="F15" s="13"/>
    </row>
    <row r="16" s="1" customFormat="1" ht="25" customHeight="1" spans="1:6">
      <c r="A16" s="14"/>
      <c r="B16" s="15" t="s">
        <v>10</v>
      </c>
      <c r="C16" s="15"/>
      <c r="D16" s="12">
        <v>2932</v>
      </c>
      <c r="E16" s="12">
        <v>116.82</v>
      </c>
      <c r="F16" s="32" t="s">
        <v>47</v>
      </c>
    </row>
    <row r="17" s="1" customFormat="1" ht="25" customHeight="1" spans="1:6">
      <c r="A17" s="14"/>
      <c r="B17" s="15" t="s">
        <v>11</v>
      </c>
      <c r="C17" s="15"/>
      <c r="D17" s="12"/>
      <c r="E17" s="12"/>
      <c r="F17" s="13"/>
    </row>
    <row r="18" s="1" customFormat="1" ht="25" customHeight="1" spans="1:6">
      <c r="A18" s="14"/>
      <c r="B18" s="16" t="s">
        <v>22</v>
      </c>
      <c r="C18" s="16"/>
      <c r="D18" s="12">
        <v>7425</v>
      </c>
      <c r="E18" s="12">
        <v>332.1325</v>
      </c>
      <c r="F18" s="13"/>
    </row>
    <row r="19" s="1" customFormat="1" ht="25" customHeight="1" spans="1:6">
      <c r="A19" s="8" t="s">
        <v>23</v>
      </c>
      <c r="B19" s="21" t="s">
        <v>24</v>
      </c>
      <c r="C19" s="22"/>
      <c r="D19" s="12">
        <v>542</v>
      </c>
      <c r="E19" s="12">
        <v>49.25</v>
      </c>
      <c r="F19" s="13"/>
    </row>
    <row r="20" s="1" customFormat="1" ht="25" customHeight="1" spans="1:6">
      <c r="A20" s="14"/>
      <c r="B20" s="21" t="s">
        <v>25</v>
      </c>
      <c r="C20" s="22"/>
      <c r="D20" s="12">
        <v>90</v>
      </c>
      <c r="E20" s="12">
        <v>6.435</v>
      </c>
      <c r="F20" s="13"/>
    </row>
    <row r="21" s="1" customFormat="1" ht="25" customHeight="1" spans="1:6">
      <c r="A21" s="14"/>
      <c r="B21" s="21" t="s">
        <v>21</v>
      </c>
      <c r="C21" s="22"/>
      <c r="D21" s="12">
        <v>90</v>
      </c>
      <c r="E21" s="12">
        <v>0.315</v>
      </c>
      <c r="F21" s="32" t="s">
        <v>25</v>
      </c>
    </row>
    <row r="22" s="1" customFormat="1" ht="25" customHeight="1" spans="1:6">
      <c r="A22" s="14"/>
      <c r="B22" s="23" t="s">
        <v>10</v>
      </c>
      <c r="C22" s="24"/>
      <c r="D22" s="12"/>
      <c r="E22" s="12"/>
      <c r="F22" s="13"/>
    </row>
    <row r="23" s="1" customFormat="1" ht="25" customHeight="1" spans="1:6">
      <c r="A23" s="14"/>
      <c r="B23" s="25" t="s">
        <v>11</v>
      </c>
      <c r="C23" s="26"/>
      <c r="D23" s="12"/>
      <c r="E23" s="12"/>
      <c r="F23" s="13"/>
    </row>
    <row r="24" s="1" customFormat="1" ht="25" customHeight="1" spans="1:6">
      <c r="A24" s="27"/>
      <c r="B24" s="16" t="s">
        <v>26</v>
      </c>
      <c r="C24" s="16"/>
      <c r="D24" s="12">
        <v>722</v>
      </c>
      <c r="E24" s="12">
        <v>56</v>
      </c>
      <c r="F24" s="13"/>
    </row>
    <row r="25" s="1" customFormat="1" ht="25" customHeight="1" spans="1:6">
      <c r="A25" s="8" t="s">
        <v>27</v>
      </c>
      <c r="B25" s="23" t="s">
        <v>28</v>
      </c>
      <c r="C25" s="24"/>
      <c r="D25" s="12"/>
      <c r="E25" s="12"/>
      <c r="F25" s="13"/>
    </row>
    <row r="26" s="1" customFormat="1" ht="25" customHeight="1" spans="1:6">
      <c r="A26" s="14"/>
      <c r="B26" s="23" t="s">
        <v>24</v>
      </c>
      <c r="C26" s="24"/>
      <c r="D26" s="12">
        <v>378</v>
      </c>
      <c r="E26" s="12">
        <v>38</v>
      </c>
      <c r="F26" s="13"/>
    </row>
    <row r="27" s="1" customFormat="1" ht="25" customHeight="1" spans="1:6">
      <c r="A27" s="14"/>
      <c r="B27" s="23" t="s">
        <v>25</v>
      </c>
      <c r="C27" s="24"/>
      <c r="D27" s="12">
        <v>690</v>
      </c>
      <c r="E27" s="12">
        <v>69</v>
      </c>
      <c r="F27" s="13"/>
    </row>
    <row r="28" s="1" customFormat="1" ht="25" customHeight="1" spans="1:6">
      <c r="A28" s="14"/>
      <c r="B28" s="23" t="s">
        <v>29</v>
      </c>
      <c r="C28" s="24"/>
      <c r="D28" s="12">
        <v>448</v>
      </c>
      <c r="E28" s="12">
        <v>20.16</v>
      </c>
      <c r="F28" s="13"/>
    </row>
    <row r="29" s="1" customFormat="1" ht="25" customHeight="1" spans="1:6">
      <c r="A29" s="14"/>
      <c r="B29" s="23" t="s">
        <v>21</v>
      </c>
      <c r="C29" s="24"/>
      <c r="D29" s="12">
        <v>17</v>
      </c>
      <c r="E29" s="12">
        <v>0.68</v>
      </c>
      <c r="F29" s="32" t="s">
        <v>48</v>
      </c>
    </row>
    <row r="30" s="1" customFormat="1" ht="25" customHeight="1" spans="1:6">
      <c r="A30" s="14"/>
      <c r="B30" s="23" t="s">
        <v>10</v>
      </c>
      <c r="C30" s="24"/>
      <c r="D30" s="12">
        <v>242</v>
      </c>
      <c r="E30" s="12">
        <v>10.89</v>
      </c>
      <c r="F30" s="32" t="s">
        <v>49</v>
      </c>
    </row>
    <row r="31" s="1" customFormat="1" ht="25" customHeight="1" spans="1:6">
      <c r="A31" s="14"/>
      <c r="B31" s="23" t="s">
        <v>11</v>
      </c>
      <c r="C31" s="24"/>
      <c r="D31" s="12"/>
      <c r="E31" s="12"/>
      <c r="F31" s="13"/>
    </row>
    <row r="32" s="1" customFormat="1" ht="25" customHeight="1" spans="1:6">
      <c r="A32" s="27"/>
      <c r="B32" s="28" t="s">
        <v>30</v>
      </c>
      <c r="C32" s="29"/>
      <c r="D32" s="12">
        <f>SUM(D25:D31)</f>
        <v>1775</v>
      </c>
      <c r="E32" s="12">
        <f>SUM(E25:E31)</f>
        <v>138.73</v>
      </c>
      <c r="F32" s="13"/>
    </row>
    <row r="33" s="1" customFormat="1" ht="25" customHeight="1" spans="1:6">
      <c r="A33" s="8" t="s">
        <v>31</v>
      </c>
      <c r="B33" s="30" t="s">
        <v>32</v>
      </c>
      <c r="C33" s="24"/>
      <c r="D33" s="12"/>
      <c r="E33" s="12"/>
      <c r="F33" s="13"/>
    </row>
    <row r="34" s="1" customFormat="1" ht="25" customHeight="1" spans="1:6">
      <c r="A34" s="14"/>
      <c r="B34" s="30" t="s">
        <v>33</v>
      </c>
      <c r="C34" s="24"/>
      <c r="D34" s="12"/>
      <c r="E34" s="12"/>
      <c r="F34" s="13"/>
    </row>
    <row r="35" s="1" customFormat="1" ht="25" customHeight="1" spans="1:6">
      <c r="A35" s="14"/>
      <c r="B35" s="30" t="s">
        <v>34</v>
      </c>
      <c r="C35" s="24"/>
      <c r="D35" s="12"/>
      <c r="E35" s="12"/>
      <c r="F35" s="13"/>
    </row>
    <row r="36" s="1" customFormat="1" ht="25" customHeight="1" spans="1:6">
      <c r="A36" s="31"/>
      <c r="B36" s="23" t="s">
        <v>35</v>
      </c>
      <c r="C36" s="24"/>
      <c r="D36" s="12"/>
      <c r="E36" s="12"/>
      <c r="F36" s="13"/>
    </row>
    <row r="37" s="1" customFormat="1" ht="25" customHeight="1" spans="1:6">
      <c r="A37" s="31"/>
      <c r="B37" s="32" t="s">
        <v>36</v>
      </c>
      <c r="C37" s="24" t="s">
        <v>37</v>
      </c>
      <c r="D37" s="12"/>
      <c r="E37" s="12"/>
      <c r="F37" s="13"/>
    </row>
    <row r="38" s="1" customFormat="1" ht="25" customHeight="1" spans="1:6">
      <c r="A38" s="31"/>
      <c r="B38" s="32"/>
      <c r="C38" s="33" t="s">
        <v>38</v>
      </c>
      <c r="D38" s="12"/>
      <c r="E38" s="12"/>
      <c r="F38" s="13"/>
    </row>
    <row r="39" s="1" customFormat="1" ht="25" customHeight="1" spans="1:6">
      <c r="A39" s="14"/>
      <c r="B39" s="23" t="s">
        <v>10</v>
      </c>
      <c r="C39" s="24"/>
      <c r="D39" s="12"/>
      <c r="E39" s="12"/>
      <c r="F39" s="12"/>
    </row>
    <row r="40" s="1" customFormat="1" ht="25" customHeight="1" spans="1:6">
      <c r="A40" s="14"/>
      <c r="B40" s="30" t="s">
        <v>11</v>
      </c>
      <c r="C40" s="24"/>
      <c r="D40" s="12"/>
      <c r="E40" s="12"/>
      <c r="F40" s="13"/>
    </row>
    <row r="41" s="1" customFormat="1" ht="25" customHeight="1" spans="1:6">
      <c r="A41" s="27"/>
      <c r="B41" s="34" t="s">
        <v>39</v>
      </c>
      <c r="C41" s="29"/>
      <c r="D41" s="12"/>
      <c r="E41" s="12"/>
      <c r="F41" s="13"/>
    </row>
    <row r="42" s="1" customFormat="1" ht="25" customHeight="1" spans="1:6">
      <c r="A42" s="5" t="s">
        <v>40</v>
      </c>
      <c r="B42" s="35" t="s">
        <v>41</v>
      </c>
      <c r="C42" s="36"/>
      <c r="D42" s="12">
        <v>98</v>
      </c>
      <c r="E42" s="12">
        <v>14.7</v>
      </c>
      <c r="F42" s="13"/>
    </row>
    <row r="43" s="1" customFormat="1" ht="25" customHeight="1" spans="1:6">
      <c r="A43" s="37" t="s">
        <v>42</v>
      </c>
      <c r="B43" s="38"/>
      <c r="C43" s="39"/>
      <c r="D43" s="12">
        <v>13590</v>
      </c>
      <c r="E43" s="12">
        <v>1041.3625</v>
      </c>
      <c r="F43" s="40"/>
    </row>
    <row r="44" s="1" customFormat="1" ht="158" customHeight="1" spans="1:6">
      <c r="A44" s="41"/>
      <c r="B44" s="41"/>
      <c r="C44" s="41"/>
      <c r="D44" s="41"/>
      <c r="E44" s="41"/>
      <c r="F44" s="41"/>
    </row>
    <row r="45" s="1" customFormat="1" ht="35" customHeight="1"/>
    <row r="46" s="1" customFormat="1" ht="35" customHeight="1"/>
    <row r="47" s="1" customFormat="1" ht="35" customHeight="1"/>
    <row r="48" s="1" customFormat="1" ht="35" customHeight="1"/>
    <row r="49" s="1" customFormat="1" ht="35" customHeight="1"/>
    <row r="50" s="1" customFormat="1" ht="35" customHeight="1"/>
    <row r="51" s="1" customFormat="1" ht="35" customHeight="1"/>
    <row r="52" s="1" customFormat="1" ht="35" customHeight="1"/>
    <row r="53" s="1" customFormat="1" ht="35" customHeight="1"/>
    <row r="54" s="1" customFormat="1" ht="35" customHeight="1"/>
    <row r="55" s="1" customFormat="1" ht="35" customHeight="1"/>
    <row r="56" s="1" customFormat="1" ht="35" customHeight="1"/>
    <row r="57" s="1" customFormat="1" ht="35" customHeight="1"/>
    <row r="58" s="1" customFormat="1" ht="35" customHeight="1"/>
    <row r="59" s="1" customFormat="1" ht="35" customHeight="1"/>
    <row r="60" s="1" customFormat="1" ht="35" customHeight="1"/>
  </sheetData>
  <mergeCells count="41">
    <mergeCell ref="A1:F1"/>
    <mergeCell ref="A2:F2"/>
    <mergeCell ref="B3:C3"/>
    <mergeCell ref="B4:C4"/>
    <mergeCell ref="B5:C5"/>
    <mergeCell ref="B6:C6"/>
    <mergeCell ref="B7:C7"/>
    <mergeCell ref="B8:C8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9:C39"/>
    <mergeCell ref="B40:C40"/>
    <mergeCell ref="A43:C43"/>
    <mergeCell ref="A4:A8"/>
    <mergeCell ref="A9:A18"/>
    <mergeCell ref="A19:A24"/>
    <mergeCell ref="A25:A32"/>
    <mergeCell ref="A33:A41"/>
    <mergeCell ref="B9:B13"/>
    <mergeCell ref="B37:B38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"/>
  <sheetViews>
    <sheetView workbookViewId="0">
      <selection activeCell="B6" sqref="B6:C6"/>
    </sheetView>
  </sheetViews>
  <sheetFormatPr defaultColWidth="9" defaultRowHeight="13.5" outlineLevelCol="5"/>
  <cols>
    <col min="1" max="1" width="19.5333333333333" style="1" customWidth="1"/>
    <col min="2" max="2" width="20.5416666666667" style="1" customWidth="1"/>
    <col min="3" max="3" width="24.5416666666667" style="1" customWidth="1"/>
    <col min="4" max="4" width="23.0916666666667" style="1" customWidth="1"/>
    <col min="5" max="5" width="22.3666666666667" style="1" customWidth="1"/>
    <col min="6" max="6" width="33.6333333333333" style="1" customWidth="1"/>
    <col min="7" max="7" width="16.0916666666667" style="1" customWidth="1"/>
    <col min="8" max="8" width="31.8666666666667" style="1" customWidth="1"/>
    <col min="9" max="9" width="10.3833333333333" style="1"/>
    <col min="10" max="16376" width="9" style="1"/>
    <col min="16377" max="16384" width="9" style="2"/>
  </cols>
  <sheetData>
    <row r="1" s="1" customFormat="1" ht="74" customHeight="1" spans="1:6">
      <c r="A1" s="3" t="s">
        <v>43</v>
      </c>
      <c r="B1" s="3"/>
      <c r="C1" s="3"/>
      <c r="D1" s="3"/>
      <c r="E1" s="3"/>
      <c r="F1" s="3"/>
    </row>
    <row r="2" s="1" customFormat="1" ht="63" customHeight="1" spans="1:6">
      <c r="A2" s="4" t="s">
        <v>50</v>
      </c>
      <c r="B2" s="4"/>
      <c r="C2" s="4"/>
      <c r="D2" s="4"/>
      <c r="E2" s="4"/>
      <c r="F2" s="4"/>
    </row>
    <row r="3" s="1" customFormat="1" ht="74" customHeight="1" spans="1:6">
      <c r="A3" s="5" t="s">
        <v>2</v>
      </c>
      <c r="B3" s="6" t="s">
        <v>3</v>
      </c>
      <c r="C3" s="7"/>
      <c r="D3" s="8" t="s">
        <v>4</v>
      </c>
      <c r="E3" s="8" t="s">
        <v>5</v>
      </c>
      <c r="F3" s="9" t="s">
        <v>6</v>
      </c>
    </row>
    <row r="4" s="1" customFormat="1" ht="25" customHeight="1" spans="1:6">
      <c r="A4" s="8" t="s">
        <v>7</v>
      </c>
      <c r="B4" s="10" t="s">
        <v>8</v>
      </c>
      <c r="C4" s="11"/>
      <c r="D4" s="12">
        <v>855</v>
      </c>
      <c r="E4" s="12">
        <v>47.485</v>
      </c>
      <c r="F4" s="13"/>
    </row>
    <row r="5" s="1" customFormat="1" ht="25" customHeight="1" spans="1:6">
      <c r="A5" s="14"/>
      <c r="B5" s="10" t="s">
        <v>9</v>
      </c>
      <c r="C5" s="11"/>
      <c r="D5" s="12"/>
      <c r="E5" s="12"/>
      <c r="F5" s="13"/>
    </row>
    <row r="6" s="1" customFormat="1" ht="40" customHeight="1" spans="1:6">
      <c r="A6" s="14"/>
      <c r="B6" s="15" t="s">
        <v>10</v>
      </c>
      <c r="C6" s="15"/>
      <c r="D6" s="12">
        <v>3768</v>
      </c>
      <c r="E6" s="12">
        <v>594.18</v>
      </c>
      <c r="F6" s="32" t="s">
        <v>51</v>
      </c>
    </row>
    <row r="7" s="1" customFormat="1" ht="25" customHeight="1" spans="1:6">
      <c r="A7" s="14"/>
      <c r="B7" s="15" t="s">
        <v>11</v>
      </c>
      <c r="C7" s="15"/>
      <c r="D7" s="12"/>
      <c r="E7" s="12"/>
      <c r="F7" s="13"/>
    </row>
    <row r="8" s="1" customFormat="1" ht="25" customHeight="1" spans="1:6">
      <c r="A8" s="14"/>
      <c r="B8" s="16" t="s">
        <v>12</v>
      </c>
      <c r="C8" s="16"/>
      <c r="D8" s="43">
        <f>SUM(D4:D7)</f>
        <v>4623</v>
      </c>
      <c r="E8" s="43">
        <f>SUM(E4:E7)</f>
        <v>641.665</v>
      </c>
      <c r="F8" s="13"/>
    </row>
    <row r="9" s="1" customFormat="1" ht="25" customHeight="1" spans="1:6">
      <c r="A9" s="8" t="s">
        <v>13</v>
      </c>
      <c r="B9" s="17" t="s">
        <v>14</v>
      </c>
      <c r="C9" s="15" t="s">
        <v>15</v>
      </c>
      <c r="D9" s="12">
        <v>319</v>
      </c>
      <c r="E9" s="12">
        <v>19.8625</v>
      </c>
      <c r="F9" s="13"/>
    </row>
    <row r="10" s="1" customFormat="1" ht="25" customHeight="1" spans="1:6">
      <c r="A10" s="14"/>
      <c r="B10" s="18"/>
      <c r="C10" s="15" t="s">
        <v>16</v>
      </c>
      <c r="D10" s="12">
        <v>608</v>
      </c>
      <c r="E10" s="12">
        <v>45.6</v>
      </c>
      <c r="F10" s="13"/>
    </row>
    <row r="11" s="1" customFormat="1" ht="25" customHeight="1" spans="1:6">
      <c r="A11" s="14"/>
      <c r="B11" s="18"/>
      <c r="C11" s="15" t="s">
        <v>17</v>
      </c>
      <c r="D11" s="12">
        <v>1972</v>
      </c>
      <c r="E11" s="12">
        <v>61.625</v>
      </c>
      <c r="F11" s="13"/>
    </row>
    <row r="12" s="1" customFormat="1" ht="25" customHeight="1" spans="1:6">
      <c r="A12" s="14"/>
      <c r="B12" s="18"/>
      <c r="C12" s="15" t="s">
        <v>18</v>
      </c>
      <c r="D12" s="12">
        <v>1032</v>
      </c>
      <c r="E12" s="12">
        <v>38.7</v>
      </c>
      <c r="F12" s="13"/>
    </row>
    <row r="13" s="1" customFormat="1" ht="25" customHeight="1" spans="1:6">
      <c r="A13" s="14"/>
      <c r="B13" s="19"/>
      <c r="C13" s="20" t="s">
        <v>19</v>
      </c>
      <c r="D13" s="12"/>
      <c r="E13" s="12"/>
      <c r="F13" s="13"/>
    </row>
    <row r="14" s="1" customFormat="1" ht="25" customHeight="1" spans="1:6">
      <c r="A14" s="14"/>
      <c r="B14" s="10" t="s">
        <v>20</v>
      </c>
      <c r="C14" s="11"/>
      <c r="D14" s="12">
        <v>1025</v>
      </c>
      <c r="E14" s="12">
        <v>40.92</v>
      </c>
      <c r="F14" s="13"/>
    </row>
    <row r="15" s="1" customFormat="1" ht="25" customHeight="1" spans="1:6">
      <c r="A15" s="14"/>
      <c r="B15" s="15" t="s">
        <v>21</v>
      </c>
      <c r="C15" s="15"/>
      <c r="D15" s="12"/>
      <c r="E15" s="12"/>
      <c r="F15" s="13"/>
    </row>
    <row r="16" s="1" customFormat="1" ht="25" customHeight="1" spans="1:6">
      <c r="A16" s="14"/>
      <c r="B16" s="15" t="s">
        <v>10</v>
      </c>
      <c r="C16" s="15"/>
      <c r="D16" s="12"/>
      <c r="E16" s="12"/>
      <c r="F16" s="13"/>
    </row>
    <row r="17" s="1" customFormat="1" ht="25" customHeight="1" spans="1:6">
      <c r="A17" s="14"/>
      <c r="B17" s="15" t="s">
        <v>11</v>
      </c>
      <c r="C17" s="15"/>
      <c r="D17" s="12"/>
      <c r="E17" s="12"/>
      <c r="F17" s="13"/>
    </row>
    <row r="18" s="1" customFormat="1" ht="25" customHeight="1" spans="1:6">
      <c r="A18" s="14"/>
      <c r="B18" s="16" t="s">
        <v>22</v>
      </c>
      <c r="C18" s="16"/>
      <c r="D18" s="43">
        <f>SUM(D9:D17)</f>
        <v>4956</v>
      </c>
      <c r="E18" s="43">
        <f>SUM(E9:E17)</f>
        <v>206.7075</v>
      </c>
      <c r="F18" s="13"/>
    </row>
    <row r="19" s="1" customFormat="1" ht="25" customHeight="1" spans="1:6">
      <c r="A19" s="8" t="s">
        <v>23</v>
      </c>
      <c r="B19" s="21" t="s">
        <v>24</v>
      </c>
      <c r="C19" s="22"/>
      <c r="D19" s="12">
        <v>628</v>
      </c>
      <c r="E19" s="12">
        <v>62.8</v>
      </c>
      <c r="F19" s="13"/>
    </row>
    <row r="20" s="1" customFormat="1" ht="25" customHeight="1" spans="1:6">
      <c r="A20" s="14"/>
      <c r="B20" s="21" t="s">
        <v>25</v>
      </c>
      <c r="C20" s="22"/>
      <c r="D20" s="12">
        <v>69</v>
      </c>
      <c r="E20" s="12">
        <v>4.9335</v>
      </c>
      <c r="F20" s="13"/>
    </row>
    <row r="21" s="1" customFormat="1" ht="25" customHeight="1" spans="1:6">
      <c r="A21" s="14"/>
      <c r="B21" s="21" t="s">
        <v>21</v>
      </c>
      <c r="C21" s="22"/>
      <c r="D21" s="12">
        <v>69</v>
      </c>
      <c r="E21" s="12">
        <v>0.2415</v>
      </c>
      <c r="F21" s="13"/>
    </row>
    <row r="22" s="1" customFormat="1" ht="25" customHeight="1" spans="1:6">
      <c r="A22" s="14"/>
      <c r="B22" s="23" t="s">
        <v>10</v>
      </c>
      <c r="C22" s="24"/>
      <c r="D22" s="12"/>
      <c r="E22" s="12"/>
      <c r="F22" s="13"/>
    </row>
    <row r="23" s="1" customFormat="1" ht="25" customHeight="1" spans="1:6">
      <c r="A23" s="14"/>
      <c r="B23" s="25" t="s">
        <v>11</v>
      </c>
      <c r="C23" s="26"/>
      <c r="D23" s="12"/>
      <c r="E23" s="12"/>
      <c r="F23" s="13"/>
    </row>
    <row r="24" s="1" customFormat="1" ht="25" customHeight="1" spans="1:6">
      <c r="A24" s="27"/>
      <c r="B24" s="16" t="s">
        <v>26</v>
      </c>
      <c r="C24" s="16"/>
      <c r="D24" s="43">
        <f>D19+D20</f>
        <v>697</v>
      </c>
      <c r="E24" s="43">
        <f>SUM(E19:E23)</f>
        <v>67.975</v>
      </c>
      <c r="F24" s="13"/>
    </row>
    <row r="25" s="1" customFormat="1" ht="25" customHeight="1" spans="1:6">
      <c r="A25" s="8" t="s">
        <v>27</v>
      </c>
      <c r="B25" s="23" t="s">
        <v>28</v>
      </c>
      <c r="C25" s="24"/>
      <c r="D25" s="44">
        <v>0</v>
      </c>
      <c r="E25" s="44">
        <v>0</v>
      </c>
      <c r="F25" s="13"/>
    </row>
    <row r="26" s="1" customFormat="1" ht="25" customHeight="1" spans="1:6">
      <c r="A26" s="14"/>
      <c r="B26" s="23" t="s">
        <v>24</v>
      </c>
      <c r="C26" s="24"/>
      <c r="D26" s="44">
        <v>448</v>
      </c>
      <c r="E26" s="44">
        <v>44.95</v>
      </c>
      <c r="F26" s="13"/>
    </row>
    <row r="27" s="1" customFormat="1" ht="25" customHeight="1" spans="1:6">
      <c r="A27" s="14"/>
      <c r="B27" s="23" t="s">
        <v>25</v>
      </c>
      <c r="C27" s="24"/>
      <c r="D27" s="44">
        <v>1653</v>
      </c>
      <c r="E27" s="44">
        <v>49.89</v>
      </c>
      <c r="F27" s="13"/>
    </row>
    <row r="28" s="1" customFormat="1" ht="25" customHeight="1" spans="1:6">
      <c r="A28" s="14"/>
      <c r="B28" s="23" t="s">
        <v>29</v>
      </c>
      <c r="C28" s="24"/>
      <c r="D28" s="44">
        <v>662</v>
      </c>
      <c r="E28" s="45">
        <v>10.793641</v>
      </c>
      <c r="F28" s="13"/>
    </row>
    <row r="29" s="1" customFormat="1" ht="25" customHeight="1" spans="1:6">
      <c r="A29" s="14"/>
      <c r="B29" s="23" t="s">
        <v>21</v>
      </c>
      <c r="C29" s="24"/>
      <c r="D29" s="44">
        <v>0</v>
      </c>
      <c r="E29" s="44">
        <v>0</v>
      </c>
      <c r="F29" s="13"/>
    </row>
    <row r="30" s="1" customFormat="1" ht="25" customHeight="1" spans="1:6">
      <c r="A30" s="14"/>
      <c r="B30" s="23" t="s">
        <v>10</v>
      </c>
      <c r="C30" s="24"/>
      <c r="D30" s="44">
        <v>0</v>
      </c>
      <c r="E30" s="44">
        <v>0</v>
      </c>
      <c r="F30" s="13"/>
    </row>
    <row r="31" s="1" customFormat="1" ht="25" customHeight="1" spans="1:6">
      <c r="A31" s="14"/>
      <c r="B31" s="23" t="s">
        <v>11</v>
      </c>
      <c r="C31" s="24"/>
      <c r="D31" s="44">
        <v>0</v>
      </c>
      <c r="E31" s="44">
        <v>0</v>
      </c>
      <c r="F31" s="13"/>
    </row>
    <row r="32" s="1" customFormat="1" ht="25" customHeight="1" spans="1:6">
      <c r="A32" s="27"/>
      <c r="B32" s="28" t="s">
        <v>30</v>
      </c>
      <c r="C32" s="29"/>
      <c r="D32" s="43">
        <f>SUM(D24:D31)</f>
        <v>3460</v>
      </c>
      <c r="E32" s="46">
        <f>SUM(E25:E31)</f>
        <v>105.633641</v>
      </c>
      <c r="F32" s="13"/>
    </row>
    <row r="33" s="1" customFormat="1" ht="25" customHeight="1" spans="1:6">
      <c r="A33" s="8" t="s">
        <v>31</v>
      </c>
      <c r="B33" s="30" t="s">
        <v>32</v>
      </c>
      <c r="C33" s="24"/>
      <c r="D33" s="12"/>
      <c r="E33" s="12"/>
      <c r="F33" s="13"/>
    </row>
    <row r="34" s="1" customFormat="1" ht="25" customHeight="1" spans="1:6">
      <c r="A34" s="14"/>
      <c r="B34" s="30" t="s">
        <v>33</v>
      </c>
      <c r="C34" s="24"/>
      <c r="D34" s="12"/>
      <c r="E34" s="12"/>
      <c r="F34" s="13"/>
    </row>
    <row r="35" s="1" customFormat="1" ht="25" customHeight="1" spans="1:6">
      <c r="A35" s="14"/>
      <c r="B35" s="30" t="s">
        <v>34</v>
      </c>
      <c r="C35" s="24"/>
      <c r="D35" s="12"/>
      <c r="E35" s="12"/>
      <c r="F35" s="13"/>
    </row>
    <row r="36" s="1" customFormat="1" ht="25" customHeight="1" spans="1:6">
      <c r="A36" s="31"/>
      <c r="B36" s="23" t="s">
        <v>35</v>
      </c>
      <c r="C36" s="24"/>
      <c r="D36" s="12">
        <v>4</v>
      </c>
      <c r="E36" s="12">
        <v>1.8865</v>
      </c>
      <c r="F36" s="13"/>
    </row>
    <row r="37" s="1" customFormat="1" ht="25" customHeight="1" spans="1:6">
      <c r="A37" s="31"/>
      <c r="B37" s="32" t="s">
        <v>36</v>
      </c>
      <c r="C37" s="24" t="s">
        <v>37</v>
      </c>
      <c r="D37" s="12"/>
      <c r="E37" s="12"/>
      <c r="F37" s="13"/>
    </row>
    <row r="38" s="1" customFormat="1" ht="25" customHeight="1" spans="1:6">
      <c r="A38" s="31"/>
      <c r="B38" s="32"/>
      <c r="C38" s="33" t="s">
        <v>38</v>
      </c>
      <c r="D38" s="12"/>
      <c r="E38" s="12"/>
      <c r="F38" s="13"/>
    </row>
    <row r="39" s="1" customFormat="1" ht="25" customHeight="1" spans="1:6">
      <c r="A39" s="14"/>
      <c r="B39" s="23" t="s">
        <v>10</v>
      </c>
      <c r="C39" s="24"/>
      <c r="D39" s="12"/>
      <c r="E39" s="12"/>
      <c r="F39" s="12"/>
    </row>
    <row r="40" s="1" customFormat="1" ht="25" customHeight="1" spans="1:6">
      <c r="A40" s="14"/>
      <c r="B40" s="30" t="s">
        <v>11</v>
      </c>
      <c r="C40" s="24"/>
      <c r="D40" s="12"/>
      <c r="E40" s="12"/>
      <c r="F40" s="13"/>
    </row>
    <row r="41" s="1" customFormat="1" ht="25" customHeight="1" spans="1:6">
      <c r="A41" s="27"/>
      <c r="B41" s="34" t="s">
        <v>39</v>
      </c>
      <c r="C41" s="29"/>
      <c r="D41" s="43">
        <v>4</v>
      </c>
      <c r="E41" s="43">
        <v>1.8865</v>
      </c>
      <c r="F41" s="13"/>
    </row>
    <row r="42" s="1" customFormat="1" ht="25" customHeight="1" spans="1:6">
      <c r="A42" s="5" t="s">
        <v>40</v>
      </c>
      <c r="B42" s="35" t="s">
        <v>41</v>
      </c>
      <c r="C42" s="36"/>
      <c r="D42" s="12">
        <v>61</v>
      </c>
      <c r="E42" s="12">
        <v>9.15</v>
      </c>
      <c r="F42" s="13"/>
    </row>
    <row r="43" s="1" customFormat="1" ht="25" customHeight="1" spans="1:6">
      <c r="A43" s="37" t="s">
        <v>42</v>
      </c>
      <c r="B43" s="38"/>
      <c r="C43" s="39"/>
      <c r="D43" s="43">
        <f>D8+D18+D24+D32+D41</f>
        <v>13740</v>
      </c>
      <c r="E43" s="46">
        <f>E8+E18+E24+E32+E41</f>
        <v>1023.867641</v>
      </c>
      <c r="F43" s="40"/>
    </row>
    <row r="44" s="1" customFormat="1" ht="158" customHeight="1" spans="1:6">
      <c r="A44" s="41"/>
      <c r="B44" s="41"/>
      <c r="C44" s="41"/>
      <c r="D44" s="41"/>
      <c r="E44" s="41"/>
      <c r="F44" s="41"/>
    </row>
    <row r="45" s="1" customFormat="1" ht="35" customHeight="1"/>
    <row r="46" s="1" customFormat="1" ht="35" customHeight="1"/>
    <row r="47" s="1" customFormat="1" ht="35" customHeight="1"/>
    <row r="48" s="1" customFormat="1" ht="35" customHeight="1"/>
    <row r="49" s="1" customFormat="1" ht="35" customHeight="1"/>
    <row r="50" s="1" customFormat="1" ht="35" customHeight="1"/>
    <row r="51" s="1" customFormat="1" ht="35" customHeight="1"/>
    <row r="52" s="1" customFormat="1" ht="35" customHeight="1"/>
    <row r="53" s="1" customFormat="1" ht="35" customHeight="1"/>
    <row r="54" s="1" customFormat="1" ht="35" customHeight="1"/>
    <row r="55" s="1" customFormat="1" ht="35" customHeight="1"/>
    <row r="56" s="1" customFormat="1" ht="35" customHeight="1"/>
    <row r="57" s="1" customFormat="1" ht="35" customHeight="1"/>
    <row r="58" s="1" customFormat="1" ht="35" customHeight="1"/>
    <row r="59" s="1" customFormat="1" ht="35" customHeight="1"/>
    <row r="60" s="1" customFormat="1" ht="35" customHeight="1"/>
  </sheetData>
  <mergeCells count="41">
    <mergeCell ref="A1:F1"/>
    <mergeCell ref="A2:F2"/>
    <mergeCell ref="B3:C3"/>
    <mergeCell ref="B4:C4"/>
    <mergeCell ref="B5:C5"/>
    <mergeCell ref="B6:C6"/>
    <mergeCell ref="B7:C7"/>
    <mergeCell ref="B8:C8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9:C39"/>
    <mergeCell ref="B40:C40"/>
    <mergeCell ref="A43:C43"/>
    <mergeCell ref="A4:A8"/>
    <mergeCell ref="A9:A18"/>
    <mergeCell ref="A19:A24"/>
    <mergeCell ref="A25:A32"/>
    <mergeCell ref="A33:A41"/>
    <mergeCell ref="B9:B13"/>
    <mergeCell ref="B37:B38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"/>
  <sheetViews>
    <sheetView workbookViewId="0">
      <selection activeCell="B7" sqref="B7:C7"/>
    </sheetView>
  </sheetViews>
  <sheetFormatPr defaultColWidth="9" defaultRowHeight="13.5" outlineLevelCol="5"/>
  <cols>
    <col min="1" max="1" width="19.5333333333333" style="1" customWidth="1"/>
    <col min="2" max="2" width="20.5416666666667" style="1" customWidth="1"/>
    <col min="3" max="3" width="24.5416666666667" style="1" customWidth="1"/>
    <col min="4" max="4" width="23.0916666666667" style="1" customWidth="1"/>
    <col min="5" max="5" width="22.3666666666667" style="1" customWidth="1"/>
    <col min="6" max="6" width="33.6333333333333" style="1" customWidth="1"/>
    <col min="7" max="7" width="9.38333333333333" style="1"/>
    <col min="8" max="8" width="9" style="1"/>
    <col min="9" max="9" width="10.3833333333333" style="1"/>
    <col min="10" max="16376" width="9" style="1"/>
    <col min="16377" max="16384" width="9" style="2"/>
  </cols>
  <sheetData>
    <row r="1" s="1" customFormat="1" ht="74" customHeight="1" spans="1:6">
      <c r="A1" s="3" t="s">
        <v>43</v>
      </c>
      <c r="B1" s="3"/>
      <c r="C1" s="3"/>
      <c r="D1" s="3"/>
      <c r="E1" s="3"/>
      <c r="F1" s="3"/>
    </row>
    <row r="2" s="1" customFormat="1" ht="63" customHeight="1" spans="1:6">
      <c r="A2" s="4" t="s">
        <v>52</v>
      </c>
      <c r="B2" s="4"/>
      <c r="C2" s="4"/>
      <c r="D2" s="4"/>
      <c r="E2" s="4"/>
      <c r="F2" s="4"/>
    </row>
    <row r="3" s="1" customFormat="1" ht="74" customHeight="1" spans="1:6">
      <c r="A3" s="5" t="s">
        <v>2</v>
      </c>
      <c r="B3" s="6" t="s">
        <v>3</v>
      </c>
      <c r="C3" s="7"/>
      <c r="D3" s="8" t="s">
        <v>4</v>
      </c>
      <c r="E3" s="8" t="s">
        <v>5</v>
      </c>
      <c r="F3" s="9" t="s">
        <v>6</v>
      </c>
    </row>
    <row r="4" s="1" customFormat="1" ht="25" customHeight="1" spans="1:6">
      <c r="A4" s="8" t="s">
        <v>7</v>
      </c>
      <c r="B4" s="10" t="s">
        <v>8</v>
      </c>
      <c r="C4" s="11"/>
      <c r="D4" s="12">
        <v>1420</v>
      </c>
      <c r="E4" s="12">
        <v>397.6</v>
      </c>
      <c r="F4" s="13"/>
    </row>
    <row r="5" s="1" customFormat="1" ht="25" customHeight="1" spans="1:6">
      <c r="A5" s="14"/>
      <c r="B5" s="10" t="s">
        <v>9</v>
      </c>
      <c r="C5" s="11"/>
      <c r="D5" s="12"/>
      <c r="E5" s="12"/>
      <c r="F5" s="13"/>
    </row>
    <row r="6" s="1" customFormat="1" ht="25" customHeight="1" spans="1:6">
      <c r="A6" s="14"/>
      <c r="B6" s="15" t="s">
        <v>10</v>
      </c>
      <c r="C6" s="15"/>
      <c r="D6" s="12"/>
      <c r="E6" s="12"/>
      <c r="F6" s="13"/>
    </row>
    <row r="7" s="1" customFormat="1" ht="25" customHeight="1" spans="1:6">
      <c r="A7" s="14"/>
      <c r="B7" s="15" t="s">
        <v>11</v>
      </c>
      <c r="C7" s="15"/>
      <c r="D7" s="12"/>
      <c r="E7" s="12"/>
      <c r="F7" s="13"/>
    </row>
    <row r="8" s="1" customFormat="1" ht="25" customHeight="1" spans="1:6">
      <c r="A8" s="14"/>
      <c r="B8" s="16" t="s">
        <v>12</v>
      </c>
      <c r="C8" s="16"/>
      <c r="D8" s="12">
        <f>SUM(D4:D7)</f>
        <v>1420</v>
      </c>
      <c r="E8" s="12">
        <f>SUM(E4:E7)</f>
        <v>397.6</v>
      </c>
      <c r="F8" s="13"/>
    </row>
    <row r="9" s="1" customFormat="1" ht="25" customHeight="1" spans="1:6">
      <c r="A9" s="8" t="s">
        <v>13</v>
      </c>
      <c r="B9" s="17" t="s">
        <v>14</v>
      </c>
      <c r="C9" s="15" t="s">
        <v>15</v>
      </c>
      <c r="D9" s="12">
        <v>57</v>
      </c>
      <c r="E9" s="12">
        <v>3.5625</v>
      </c>
      <c r="F9" s="13"/>
    </row>
    <row r="10" s="1" customFormat="1" ht="25" customHeight="1" spans="1:6">
      <c r="A10" s="14"/>
      <c r="B10" s="18"/>
      <c r="C10" s="15" t="s">
        <v>16</v>
      </c>
      <c r="D10" s="12">
        <v>1344</v>
      </c>
      <c r="E10" s="12">
        <v>100.8</v>
      </c>
      <c r="F10" s="13"/>
    </row>
    <row r="11" s="1" customFormat="1" ht="25" customHeight="1" spans="1:6">
      <c r="A11" s="14"/>
      <c r="B11" s="18"/>
      <c r="C11" s="15" t="s">
        <v>17</v>
      </c>
      <c r="D11" s="12">
        <v>6810</v>
      </c>
      <c r="E11" s="12">
        <v>216.375</v>
      </c>
      <c r="F11" s="13"/>
    </row>
    <row r="12" s="1" customFormat="1" ht="25" customHeight="1" spans="1:6">
      <c r="A12" s="14"/>
      <c r="B12" s="18"/>
      <c r="C12" s="15" t="s">
        <v>18</v>
      </c>
      <c r="D12" s="12">
        <v>2325</v>
      </c>
      <c r="E12" s="12">
        <v>187.9875</v>
      </c>
      <c r="F12" s="13"/>
    </row>
    <row r="13" s="1" customFormat="1" ht="25" customHeight="1" spans="1:6">
      <c r="A13" s="14"/>
      <c r="B13" s="19"/>
      <c r="C13" s="20" t="s">
        <v>19</v>
      </c>
      <c r="D13" s="12"/>
      <c r="E13" s="12"/>
      <c r="F13" s="13"/>
    </row>
    <row r="14" s="1" customFormat="1" ht="25" customHeight="1" spans="1:6">
      <c r="A14" s="14"/>
      <c r="B14" s="10" t="s">
        <v>20</v>
      </c>
      <c r="C14" s="11"/>
      <c r="D14" s="12">
        <v>1143</v>
      </c>
      <c r="E14" s="12">
        <v>52.3425</v>
      </c>
      <c r="F14" s="13"/>
    </row>
    <row r="15" s="1" customFormat="1" ht="25" customHeight="1" spans="1:6">
      <c r="A15" s="14"/>
      <c r="B15" s="15" t="s">
        <v>21</v>
      </c>
      <c r="C15" s="15"/>
      <c r="D15" s="12"/>
      <c r="E15" s="12"/>
      <c r="F15" s="13"/>
    </row>
    <row r="16" s="1" customFormat="1" ht="25" customHeight="1" spans="1:6">
      <c r="A16" s="14"/>
      <c r="B16" s="15" t="s">
        <v>10</v>
      </c>
      <c r="C16" s="15"/>
      <c r="D16" s="12"/>
      <c r="E16" s="12"/>
      <c r="F16" s="13"/>
    </row>
    <row r="17" s="1" customFormat="1" ht="25" customHeight="1" spans="1:6">
      <c r="A17" s="14"/>
      <c r="B17" s="15" t="s">
        <v>11</v>
      </c>
      <c r="C17" s="15"/>
      <c r="D17" s="12">
        <v>601</v>
      </c>
      <c r="E17" s="12">
        <v>34.7</v>
      </c>
      <c r="F17" s="13"/>
    </row>
    <row r="18" s="1" customFormat="1" ht="25" customHeight="1" spans="1:6">
      <c r="A18" s="14"/>
      <c r="B18" s="16" t="s">
        <v>22</v>
      </c>
      <c r="C18" s="16"/>
      <c r="D18" s="12">
        <f>SUM(D9:D17)</f>
        <v>12280</v>
      </c>
      <c r="E18" s="12">
        <f>SUM(E9:E17)</f>
        <v>595.7675</v>
      </c>
      <c r="F18" s="13"/>
    </row>
    <row r="19" s="1" customFormat="1" ht="25" customHeight="1" spans="1:6">
      <c r="A19" s="8" t="s">
        <v>23</v>
      </c>
      <c r="B19" s="21" t="s">
        <v>24</v>
      </c>
      <c r="C19" s="22"/>
      <c r="D19" s="12">
        <v>1322</v>
      </c>
      <c r="E19" s="12">
        <v>131.5</v>
      </c>
      <c r="F19" s="13"/>
    </row>
    <row r="20" s="1" customFormat="1" ht="25" customHeight="1" spans="1:6">
      <c r="A20" s="14"/>
      <c r="B20" s="21" t="s">
        <v>25</v>
      </c>
      <c r="C20" s="22"/>
      <c r="D20" s="12">
        <v>110</v>
      </c>
      <c r="E20" s="12">
        <v>7.865</v>
      </c>
      <c r="F20" s="13"/>
    </row>
    <row r="21" s="1" customFormat="1" ht="25" customHeight="1" spans="1:6">
      <c r="A21" s="14"/>
      <c r="B21" s="21" t="s">
        <v>21</v>
      </c>
      <c r="C21" s="22"/>
      <c r="D21" s="12"/>
      <c r="E21" s="12"/>
      <c r="F21" s="13"/>
    </row>
    <row r="22" s="1" customFormat="1" ht="25" customHeight="1" spans="1:6">
      <c r="A22" s="14"/>
      <c r="B22" s="23" t="s">
        <v>10</v>
      </c>
      <c r="C22" s="24"/>
      <c r="D22" s="12"/>
      <c r="E22" s="12"/>
      <c r="F22" s="13"/>
    </row>
    <row r="23" s="1" customFormat="1" ht="25" customHeight="1" spans="1:6">
      <c r="A23" s="14"/>
      <c r="B23" s="25" t="s">
        <v>11</v>
      </c>
      <c r="C23" s="26"/>
      <c r="D23" s="12">
        <v>124</v>
      </c>
      <c r="E23" s="12">
        <v>12.4</v>
      </c>
      <c r="F23" s="13"/>
    </row>
    <row r="24" s="1" customFormat="1" ht="25" customHeight="1" spans="1:6">
      <c r="A24" s="27"/>
      <c r="B24" s="16" t="s">
        <v>26</v>
      </c>
      <c r="C24" s="16"/>
      <c r="D24" s="12">
        <f>SUM(D23:D23)</f>
        <v>124</v>
      </c>
      <c r="E24" s="12">
        <f>SUM(E23:E23)</f>
        <v>12.4</v>
      </c>
      <c r="F24" s="13"/>
    </row>
    <row r="25" s="1" customFormat="1" ht="25" customHeight="1" spans="1:6">
      <c r="A25" s="8" t="s">
        <v>27</v>
      </c>
      <c r="B25" s="23" t="s">
        <v>28</v>
      </c>
      <c r="C25" s="24"/>
      <c r="D25" s="12"/>
      <c r="E25" s="12"/>
      <c r="F25" s="13"/>
    </row>
    <row r="26" s="1" customFormat="1" ht="25" customHeight="1" spans="1:6">
      <c r="A26" s="14"/>
      <c r="B26" s="23" t="s">
        <v>24</v>
      </c>
      <c r="C26" s="24"/>
      <c r="D26" s="12"/>
      <c r="E26" s="12"/>
      <c r="F26" s="13"/>
    </row>
    <row r="27" s="1" customFormat="1" ht="25" customHeight="1" spans="1:6">
      <c r="A27" s="14"/>
      <c r="B27" s="23" t="s">
        <v>25</v>
      </c>
      <c r="C27" s="24"/>
      <c r="D27" s="12"/>
      <c r="E27" s="12"/>
      <c r="F27" s="13"/>
    </row>
    <row r="28" s="1" customFormat="1" ht="25" customHeight="1" spans="1:6">
      <c r="A28" s="14"/>
      <c r="B28" s="23" t="s">
        <v>29</v>
      </c>
      <c r="C28" s="24"/>
      <c r="D28" s="12"/>
      <c r="E28" s="12"/>
      <c r="F28" s="13"/>
    </row>
    <row r="29" s="1" customFormat="1" ht="25" customHeight="1" spans="1:6">
      <c r="A29" s="14"/>
      <c r="B29" s="23" t="s">
        <v>21</v>
      </c>
      <c r="C29" s="24"/>
      <c r="D29" s="12"/>
      <c r="E29" s="12"/>
      <c r="F29" s="13"/>
    </row>
    <row r="30" s="1" customFormat="1" ht="25" customHeight="1" spans="1:6">
      <c r="A30" s="14"/>
      <c r="B30" s="23" t="s">
        <v>10</v>
      </c>
      <c r="C30" s="24"/>
      <c r="D30" s="12"/>
      <c r="E30" s="12"/>
      <c r="F30" s="13"/>
    </row>
    <row r="31" s="1" customFormat="1" ht="25" customHeight="1" spans="1:6">
      <c r="A31" s="14"/>
      <c r="B31" s="23" t="s">
        <v>11</v>
      </c>
      <c r="C31" s="24"/>
      <c r="D31" s="12"/>
      <c r="E31" s="12"/>
      <c r="F31" s="13"/>
    </row>
    <row r="32" s="1" customFormat="1" ht="25" customHeight="1" spans="1:6">
      <c r="A32" s="27"/>
      <c r="B32" s="28" t="s">
        <v>30</v>
      </c>
      <c r="C32" s="29"/>
      <c r="D32" s="12"/>
      <c r="E32" s="12"/>
      <c r="F32" s="13"/>
    </row>
    <row r="33" s="1" customFormat="1" ht="25" customHeight="1" spans="1:6">
      <c r="A33" s="8" t="s">
        <v>31</v>
      </c>
      <c r="B33" s="30" t="s">
        <v>32</v>
      </c>
      <c r="C33" s="24"/>
      <c r="D33" s="12"/>
      <c r="E33" s="12"/>
      <c r="F33" s="13"/>
    </row>
    <row r="34" s="1" customFormat="1" ht="25" customHeight="1" spans="1:6">
      <c r="A34" s="14"/>
      <c r="B34" s="30" t="s">
        <v>33</v>
      </c>
      <c r="C34" s="24"/>
      <c r="D34" s="12"/>
      <c r="E34" s="12"/>
      <c r="F34" s="13"/>
    </row>
    <row r="35" s="1" customFormat="1" ht="25" customHeight="1" spans="1:6">
      <c r="A35" s="14"/>
      <c r="B35" s="30" t="s">
        <v>34</v>
      </c>
      <c r="C35" s="24"/>
      <c r="D35" s="12">
        <v>2</v>
      </c>
      <c r="E35" s="12">
        <v>1</v>
      </c>
      <c r="F35" s="13"/>
    </row>
    <row r="36" s="1" customFormat="1" ht="25" customHeight="1" spans="1:6">
      <c r="A36" s="31"/>
      <c r="B36" s="23" t="s">
        <v>35</v>
      </c>
      <c r="C36" s="24"/>
      <c r="D36" s="12"/>
      <c r="E36" s="12"/>
      <c r="F36" s="13"/>
    </row>
    <row r="37" s="1" customFormat="1" ht="25" customHeight="1" spans="1:6">
      <c r="A37" s="31"/>
      <c r="B37" s="32" t="s">
        <v>36</v>
      </c>
      <c r="C37" s="24" t="s">
        <v>37</v>
      </c>
      <c r="D37" s="12"/>
      <c r="E37" s="12"/>
      <c r="F37" s="13"/>
    </row>
    <row r="38" s="1" customFormat="1" ht="25" customHeight="1" spans="1:6">
      <c r="A38" s="31"/>
      <c r="B38" s="32"/>
      <c r="C38" s="33" t="s">
        <v>38</v>
      </c>
      <c r="D38" s="12"/>
      <c r="E38" s="12"/>
      <c r="F38" s="13"/>
    </row>
    <row r="39" s="1" customFormat="1" ht="25" customHeight="1" spans="1:6">
      <c r="A39" s="14"/>
      <c r="B39" s="23" t="s">
        <v>10</v>
      </c>
      <c r="C39" s="24"/>
      <c r="D39" s="12"/>
      <c r="E39" s="12"/>
      <c r="F39" s="12"/>
    </row>
    <row r="40" s="1" customFormat="1" ht="25" customHeight="1" spans="1:6">
      <c r="A40" s="14"/>
      <c r="B40" s="30" t="s">
        <v>11</v>
      </c>
      <c r="C40" s="24"/>
      <c r="D40" s="12"/>
      <c r="E40" s="12"/>
      <c r="F40" s="13"/>
    </row>
    <row r="41" s="1" customFormat="1" ht="25" customHeight="1" spans="1:6">
      <c r="A41" s="27"/>
      <c r="B41" s="34" t="s">
        <v>39</v>
      </c>
      <c r="C41" s="29"/>
      <c r="D41" s="12"/>
      <c r="E41" s="12"/>
      <c r="F41" s="13"/>
    </row>
    <row r="42" s="1" customFormat="1" ht="25" customHeight="1" spans="1:6">
      <c r="A42" s="5" t="s">
        <v>40</v>
      </c>
      <c r="B42" s="35" t="s">
        <v>41</v>
      </c>
      <c r="C42" s="36"/>
      <c r="D42" s="12"/>
      <c r="E42" s="12"/>
      <c r="F42" s="13"/>
    </row>
    <row r="43" s="1" customFormat="1" ht="25" customHeight="1" spans="1:6">
      <c r="A43" s="37" t="s">
        <v>42</v>
      </c>
      <c r="B43" s="38"/>
      <c r="C43" s="39"/>
      <c r="D43" s="12">
        <f>D41+D32+D24+D18+D8</f>
        <v>13824</v>
      </c>
      <c r="E43" s="12">
        <f>E41+E32+E24+E18+E8</f>
        <v>1005.7675</v>
      </c>
      <c r="F43" s="40"/>
    </row>
    <row r="44" s="1" customFormat="1" ht="158" customHeight="1" spans="1:6">
      <c r="A44" s="41"/>
      <c r="B44" s="41"/>
      <c r="C44" s="41"/>
      <c r="D44" s="41"/>
      <c r="E44" s="41"/>
      <c r="F44" s="41"/>
    </row>
    <row r="45" s="1" customFormat="1" ht="35" customHeight="1"/>
    <row r="46" s="1" customFormat="1" ht="35" customHeight="1"/>
    <row r="47" s="1" customFormat="1" ht="35" customHeight="1"/>
    <row r="48" s="1" customFormat="1" ht="35" customHeight="1"/>
    <row r="49" s="1" customFormat="1" ht="35" customHeight="1"/>
    <row r="50" s="1" customFormat="1" ht="35" customHeight="1"/>
    <row r="51" s="1" customFormat="1" ht="35" customHeight="1"/>
    <row r="52" s="1" customFormat="1" ht="35" customHeight="1"/>
    <row r="53" s="1" customFormat="1" ht="35" customHeight="1"/>
    <row r="54" s="1" customFormat="1" ht="35" customHeight="1"/>
    <row r="55" s="1" customFormat="1" ht="35" customHeight="1"/>
    <row r="56" s="1" customFormat="1" ht="35" customHeight="1"/>
    <row r="57" s="1" customFormat="1" ht="35" customHeight="1"/>
    <row r="58" s="1" customFormat="1" ht="35" customHeight="1"/>
    <row r="59" s="1" customFormat="1" ht="35" customHeight="1"/>
    <row r="60" s="1" customFormat="1" ht="35" customHeight="1"/>
  </sheetData>
  <mergeCells count="41">
    <mergeCell ref="A1:F1"/>
    <mergeCell ref="A2:F2"/>
    <mergeCell ref="B3:C3"/>
    <mergeCell ref="B4:C4"/>
    <mergeCell ref="B5:C5"/>
    <mergeCell ref="B6:C6"/>
    <mergeCell ref="B7:C7"/>
    <mergeCell ref="B8:C8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9:C39"/>
    <mergeCell ref="B40:C40"/>
    <mergeCell ref="A43:C43"/>
    <mergeCell ref="A4:A8"/>
    <mergeCell ref="A9:A18"/>
    <mergeCell ref="A19:A24"/>
    <mergeCell ref="A25:A32"/>
    <mergeCell ref="A33:A41"/>
    <mergeCell ref="B9:B13"/>
    <mergeCell ref="B37:B38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"/>
  <sheetViews>
    <sheetView workbookViewId="0">
      <selection activeCell="B5" sqref="B5:C5"/>
    </sheetView>
  </sheetViews>
  <sheetFormatPr defaultColWidth="9" defaultRowHeight="13.5" outlineLevelCol="5"/>
  <cols>
    <col min="1" max="1" width="19.5333333333333" style="1" customWidth="1"/>
    <col min="2" max="2" width="20.5416666666667" style="1" customWidth="1"/>
    <col min="3" max="3" width="24.5416666666667" style="1" customWidth="1"/>
    <col min="4" max="4" width="23.0916666666667" style="1" customWidth="1"/>
    <col min="5" max="5" width="22.3666666666667" style="1" customWidth="1"/>
    <col min="6" max="6" width="37.0833333333333" style="1" customWidth="1"/>
    <col min="7" max="7" width="9.38333333333333" style="1"/>
    <col min="8" max="8" width="9" style="1"/>
    <col min="9" max="9" width="10.3833333333333" style="1"/>
    <col min="10" max="16376" width="9" style="1"/>
    <col min="16377" max="16384" width="9" style="2"/>
  </cols>
  <sheetData>
    <row r="1" s="1" customFormat="1" ht="74" customHeight="1" spans="1:6">
      <c r="A1" s="3" t="s">
        <v>43</v>
      </c>
      <c r="B1" s="3"/>
      <c r="C1" s="3"/>
      <c r="D1" s="3"/>
      <c r="E1" s="3"/>
      <c r="F1" s="3"/>
    </row>
    <row r="2" s="1" customFormat="1" ht="63" customHeight="1" spans="1:6">
      <c r="A2" s="4" t="s">
        <v>53</v>
      </c>
      <c r="B2" s="4"/>
      <c r="C2" s="4"/>
      <c r="D2" s="4"/>
      <c r="E2" s="4"/>
      <c r="F2" s="4"/>
    </row>
    <row r="3" s="1" customFormat="1" ht="74" customHeight="1" spans="1:6">
      <c r="A3" s="5" t="s">
        <v>2</v>
      </c>
      <c r="B3" s="6" t="s">
        <v>3</v>
      </c>
      <c r="C3" s="7"/>
      <c r="D3" s="8" t="s">
        <v>4</v>
      </c>
      <c r="E3" s="8" t="s">
        <v>5</v>
      </c>
      <c r="F3" s="9" t="s">
        <v>6</v>
      </c>
    </row>
    <row r="4" s="1" customFormat="1" ht="25" customHeight="1" spans="1:6">
      <c r="A4" s="8" t="s">
        <v>7</v>
      </c>
      <c r="B4" s="10" t="s">
        <v>8</v>
      </c>
      <c r="C4" s="11"/>
      <c r="D4" s="12">
        <v>3391</v>
      </c>
      <c r="E4" s="12">
        <v>452.6985</v>
      </c>
      <c r="F4" s="13"/>
    </row>
    <row r="5" s="1" customFormat="1" ht="25" customHeight="1" spans="1:6">
      <c r="A5" s="14"/>
      <c r="B5" s="10" t="s">
        <v>9</v>
      </c>
      <c r="C5" s="11"/>
      <c r="D5" s="12"/>
      <c r="E5" s="12"/>
      <c r="F5" s="13"/>
    </row>
    <row r="6" s="1" customFormat="1" ht="25" customHeight="1" spans="1:6">
      <c r="A6" s="14"/>
      <c r="B6" s="15" t="s">
        <v>10</v>
      </c>
      <c r="C6" s="15"/>
      <c r="D6" s="12"/>
      <c r="E6" s="12"/>
      <c r="F6" s="13"/>
    </row>
    <row r="7" s="1" customFormat="1" ht="25" customHeight="1" spans="1:6">
      <c r="A7" s="14"/>
      <c r="B7" s="15" t="s">
        <v>11</v>
      </c>
      <c r="C7" s="15"/>
      <c r="D7" s="12"/>
      <c r="E7" s="12"/>
      <c r="F7" s="13"/>
    </row>
    <row r="8" s="1" customFormat="1" ht="25" customHeight="1" spans="1:6">
      <c r="A8" s="14"/>
      <c r="B8" s="16" t="s">
        <v>12</v>
      </c>
      <c r="C8" s="16"/>
      <c r="D8" s="12">
        <f>SUM(D4:D7)</f>
        <v>3391</v>
      </c>
      <c r="E8" s="12">
        <f>SUM(E4:E7)</f>
        <v>452.6985</v>
      </c>
      <c r="F8" s="13"/>
    </row>
    <row r="9" s="1" customFormat="1" ht="25" customHeight="1" spans="1:6">
      <c r="A9" s="8" t="s">
        <v>13</v>
      </c>
      <c r="B9" s="17" t="s">
        <v>14</v>
      </c>
      <c r="C9" s="15" t="s">
        <v>15</v>
      </c>
      <c r="D9" s="12">
        <v>436</v>
      </c>
      <c r="E9" s="12">
        <v>27.25</v>
      </c>
      <c r="F9" s="13"/>
    </row>
    <row r="10" s="1" customFormat="1" ht="25" customHeight="1" spans="1:6">
      <c r="A10" s="14"/>
      <c r="B10" s="18"/>
      <c r="C10" s="15" t="s">
        <v>16</v>
      </c>
      <c r="D10" s="12">
        <v>2190</v>
      </c>
      <c r="E10" s="12">
        <v>164.25</v>
      </c>
      <c r="F10" s="13"/>
    </row>
    <row r="11" s="1" customFormat="1" ht="25" customHeight="1" spans="1:6">
      <c r="A11" s="14"/>
      <c r="B11" s="18"/>
      <c r="C11" s="15" t="s">
        <v>17</v>
      </c>
      <c r="D11" s="12">
        <v>2718</v>
      </c>
      <c r="E11" s="12">
        <v>84.9375</v>
      </c>
      <c r="F11" s="13"/>
    </row>
    <row r="12" s="1" customFormat="1" ht="25" customHeight="1" spans="1:6">
      <c r="A12" s="14"/>
      <c r="B12" s="18"/>
      <c r="C12" s="15" t="s">
        <v>18</v>
      </c>
      <c r="D12" s="12">
        <v>887</v>
      </c>
      <c r="E12" s="12">
        <v>33.2625</v>
      </c>
      <c r="F12" s="13"/>
    </row>
    <row r="13" s="1" customFormat="1" ht="25" customHeight="1" spans="1:6">
      <c r="A13" s="14"/>
      <c r="B13" s="19"/>
      <c r="C13" s="20" t="s">
        <v>19</v>
      </c>
      <c r="D13" s="12"/>
      <c r="E13" s="12"/>
      <c r="F13" s="13"/>
    </row>
    <row r="14" s="1" customFormat="1" ht="25" customHeight="1" spans="1:6">
      <c r="A14" s="14"/>
      <c r="B14" s="10" t="s">
        <v>20</v>
      </c>
      <c r="C14" s="11"/>
      <c r="D14" s="12">
        <v>587</v>
      </c>
      <c r="E14" s="12">
        <v>23.064</v>
      </c>
      <c r="F14" s="13"/>
    </row>
    <row r="15" s="1" customFormat="1" ht="25" customHeight="1" spans="1:6">
      <c r="A15" s="14"/>
      <c r="B15" s="15" t="s">
        <v>21</v>
      </c>
      <c r="C15" s="15"/>
      <c r="D15" s="12"/>
      <c r="E15" s="12"/>
      <c r="F15" s="13"/>
    </row>
    <row r="16" s="1" customFormat="1" ht="25" customHeight="1" spans="1:6">
      <c r="A16" s="14"/>
      <c r="B16" s="15" t="s">
        <v>10</v>
      </c>
      <c r="C16" s="15"/>
      <c r="D16" s="12"/>
      <c r="E16" s="12"/>
      <c r="F16" s="13"/>
    </row>
    <row r="17" s="1" customFormat="1" ht="25" customHeight="1" spans="1:6">
      <c r="A17" s="14"/>
      <c r="B17" s="15" t="s">
        <v>11</v>
      </c>
      <c r="C17" s="15"/>
      <c r="D17" s="12"/>
      <c r="E17" s="12"/>
      <c r="F17" s="13"/>
    </row>
    <row r="18" s="1" customFormat="1" ht="25" customHeight="1" spans="1:6">
      <c r="A18" s="14"/>
      <c r="B18" s="16" t="s">
        <v>22</v>
      </c>
      <c r="C18" s="16"/>
      <c r="D18" s="12">
        <f>SUM(D9:D17)</f>
        <v>6818</v>
      </c>
      <c r="E18" s="12">
        <f>SUM(E9:E17)</f>
        <v>332.764</v>
      </c>
      <c r="F18" s="13"/>
    </row>
    <row r="19" s="1" customFormat="1" ht="25" customHeight="1" spans="1:6">
      <c r="A19" s="8" t="s">
        <v>23</v>
      </c>
      <c r="B19" s="21" t="s">
        <v>24</v>
      </c>
      <c r="C19" s="22"/>
      <c r="D19" s="12">
        <v>860</v>
      </c>
      <c r="E19" s="12">
        <v>86</v>
      </c>
      <c r="F19" s="13"/>
    </row>
    <row r="20" s="1" customFormat="1" ht="25" customHeight="1" spans="1:6">
      <c r="A20" s="14"/>
      <c r="B20" s="21" t="s">
        <v>25</v>
      </c>
      <c r="C20" s="22"/>
      <c r="D20" s="12">
        <v>108</v>
      </c>
      <c r="E20" s="12">
        <v>7.722</v>
      </c>
      <c r="F20" s="13"/>
    </row>
    <row r="21" s="1" customFormat="1" ht="25" customHeight="1" spans="1:6">
      <c r="A21" s="14"/>
      <c r="B21" s="21" t="s">
        <v>21</v>
      </c>
      <c r="C21" s="22"/>
      <c r="D21" s="12">
        <v>108</v>
      </c>
      <c r="E21" s="12">
        <v>0.378</v>
      </c>
      <c r="F21" s="13" t="s">
        <v>54</v>
      </c>
    </row>
    <row r="22" s="1" customFormat="1" ht="25" customHeight="1" spans="1:6">
      <c r="A22" s="14"/>
      <c r="B22" s="23" t="s">
        <v>10</v>
      </c>
      <c r="C22" s="24"/>
      <c r="D22" s="12"/>
      <c r="E22" s="12"/>
      <c r="F22" s="13"/>
    </row>
    <row r="23" s="1" customFormat="1" ht="25" customHeight="1" spans="1:6">
      <c r="A23" s="14"/>
      <c r="B23" s="25" t="s">
        <v>11</v>
      </c>
      <c r="C23" s="26"/>
      <c r="D23" s="12"/>
      <c r="E23" s="12"/>
      <c r="F23" s="13"/>
    </row>
    <row r="24" s="1" customFormat="1" ht="25" customHeight="1" spans="1:6">
      <c r="A24" s="27"/>
      <c r="B24" s="16" t="s">
        <v>26</v>
      </c>
      <c r="C24" s="16"/>
      <c r="D24" s="12">
        <f>SUM(D19:D23)</f>
        <v>1076</v>
      </c>
      <c r="E24" s="12">
        <f>SUM(E19:E23)</f>
        <v>94.1</v>
      </c>
      <c r="F24" s="13"/>
    </row>
    <row r="25" s="1" customFormat="1" ht="25" customHeight="1" spans="1:6">
      <c r="A25" s="8" t="s">
        <v>27</v>
      </c>
      <c r="B25" s="23" t="s">
        <v>28</v>
      </c>
      <c r="C25" s="24"/>
      <c r="D25" s="12"/>
      <c r="E25" s="12"/>
      <c r="F25" s="13"/>
    </row>
    <row r="26" s="1" customFormat="1" ht="25" customHeight="1" spans="1:6">
      <c r="A26" s="14"/>
      <c r="B26" s="23" t="s">
        <v>24</v>
      </c>
      <c r="C26" s="24"/>
      <c r="D26" s="12">
        <v>371</v>
      </c>
      <c r="E26" s="12">
        <v>37.1</v>
      </c>
      <c r="F26" s="13"/>
    </row>
    <row r="27" s="1" customFormat="1" ht="25" customHeight="1" spans="1:6">
      <c r="A27" s="14"/>
      <c r="B27" s="23" t="s">
        <v>25</v>
      </c>
      <c r="C27" s="24"/>
      <c r="D27" s="12">
        <v>860</v>
      </c>
      <c r="E27" s="12">
        <v>83.22</v>
      </c>
      <c r="F27" s="13"/>
    </row>
    <row r="28" s="1" customFormat="1" ht="25" customHeight="1" spans="1:6">
      <c r="A28" s="14"/>
      <c r="B28" s="23" t="s">
        <v>29</v>
      </c>
      <c r="C28" s="24"/>
      <c r="D28" s="12">
        <v>397</v>
      </c>
      <c r="E28" s="12">
        <v>17.865</v>
      </c>
      <c r="F28" s="13"/>
    </row>
    <row r="29" s="1" customFormat="1" ht="25" customHeight="1" spans="1:6">
      <c r="A29" s="14"/>
      <c r="B29" s="23" t="s">
        <v>21</v>
      </c>
      <c r="C29" s="24"/>
      <c r="D29" s="12">
        <v>42</v>
      </c>
      <c r="E29" s="12">
        <v>1.89</v>
      </c>
      <c r="F29" s="13" t="s">
        <v>55</v>
      </c>
    </row>
    <row r="30" s="1" customFormat="1" ht="25" customHeight="1" spans="1:6">
      <c r="A30" s="14"/>
      <c r="B30" s="23" t="s">
        <v>10</v>
      </c>
      <c r="C30" s="24"/>
      <c r="D30" s="12"/>
      <c r="E30" s="12"/>
      <c r="F30" s="13"/>
    </row>
    <row r="31" s="1" customFormat="1" ht="25" customHeight="1" spans="1:6">
      <c r="A31" s="14"/>
      <c r="B31" s="23" t="s">
        <v>11</v>
      </c>
      <c r="C31" s="24"/>
      <c r="D31" s="12"/>
      <c r="E31" s="12"/>
      <c r="F31" s="13"/>
    </row>
    <row r="32" s="1" customFormat="1" ht="25" customHeight="1" spans="1:6">
      <c r="A32" s="27"/>
      <c r="B32" s="28" t="s">
        <v>30</v>
      </c>
      <c r="C32" s="29"/>
      <c r="D32" s="12">
        <f>SUM(D25:D31)</f>
        <v>1670</v>
      </c>
      <c r="E32" s="12">
        <f>SUM(E25:E31)</f>
        <v>140.075</v>
      </c>
      <c r="F32" s="13"/>
    </row>
    <row r="33" s="1" customFormat="1" ht="25" customHeight="1" spans="1:6">
      <c r="A33" s="8" t="s">
        <v>31</v>
      </c>
      <c r="B33" s="30" t="s">
        <v>32</v>
      </c>
      <c r="C33" s="24"/>
      <c r="D33" s="12"/>
      <c r="E33" s="12"/>
      <c r="F33" s="13"/>
    </row>
    <row r="34" s="1" customFormat="1" ht="25" customHeight="1" spans="1:6">
      <c r="A34" s="14"/>
      <c r="B34" s="30" t="s">
        <v>33</v>
      </c>
      <c r="C34" s="24"/>
      <c r="D34" s="12"/>
      <c r="E34" s="12"/>
      <c r="F34" s="13"/>
    </row>
    <row r="35" s="1" customFormat="1" ht="25" customHeight="1" spans="1:6">
      <c r="A35" s="14"/>
      <c r="B35" s="30" t="s">
        <v>34</v>
      </c>
      <c r="C35" s="24"/>
      <c r="D35" s="12"/>
      <c r="E35" s="12"/>
      <c r="F35" s="13"/>
    </row>
    <row r="36" s="1" customFormat="1" ht="25" customHeight="1" spans="1:6">
      <c r="A36" s="31"/>
      <c r="B36" s="23" t="s">
        <v>35</v>
      </c>
      <c r="C36" s="24"/>
      <c r="D36" s="12"/>
      <c r="E36" s="12"/>
      <c r="F36" s="13"/>
    </row>
    <row r="37" s="1" customFormat="1" ht="25" customHeight="1" spans="1:6">
      <c r="A37" s="31"/>
      <c r="B37" s="32" t="s">
        <v>36</v>
      </c>
      <c r="C37" s="24" t="s">
        <v>37</v>
      </c>
      <c r="D37" s="12"/>
      <c r="E37" s="12"/>
      <c r="F37" s="13"/>
    </row>
    <row r="38" s="1" customFormat="1" ht="25" customHeight="1" spans="1:6">
      <c r="A38" s="31"/>
      <c r="B38" s="32"/>
      <c r="C38" s="33" t="s">
        <v>38</v>
      </c>
      <c r="D38" s="12"/>
      <c r="E38" s="12"/>
      <c r="F38" s="13"/>
    </row>
    <row r="39" s="1" customFormat="1" ht="25" customHeight="1" spans="1:6">
      <c r="A39" s="14"/>
      <c r="B39" s="23" t="s">
        <v>10</v>
      </c>
      <c r="C39" s="24"/>
      <c r="D39" s="12"/>
      <c r="E39" s="12"/>
      <c r="F39" s="12"/>
    </row>
    <row r="40" s="1" customFormat="1" ht="25" customHeight="1" spans="1:6">
      <c r="A40" s="14"/>
      <c r="B40" s="30" t="s">
        <v>11</v>
      </c>
      <c r="C40" s="24"/>
      <c r="D40" s="12"/>
      <c r="E40" s="12"/>
      <c r="F40" s="13"/>
    </row>
    <row r="41" s="1" customFormat="1" ht="25" customHeight="1" spans="1:6">
      <c r="A41" s="27"/>
      <c r="B41" s="34" t="s">
        <v>39</v>
      </c>
      <c r="C41" s="29"/>
      <c r="D41" s="12"/>
      <c r="E41" s="12"/>
      <c r="F41" s="13"/>
    </row>
    <row r="42" s="1" customFormat="1" ht="35" customHeight="1" spans="1:6">
      <c r="A42" s="5" t="s">
        <v>40</v>
      </c>
      <c r="B42" s="35" t="s">
        <v>41</v>
      </c>
      <c r="C42" s="36"/>
      <c r="D42" s="12">
        <v>136</v>
      </c>
      <c r="E42" s="12">
        <v>40.8</v>
      </c>
      <c r="F42" s="42" t="s">
        <v>56</v>
      </c>
    </row>
    <row r="43" s="1" customFormat="1" ht="25" customHeight="1" spans="1:6">
      <c r="A43" s="37" t="s">
        <v>42</v>
      </c>
      <c r="B43" s="38"/>
      <c r="C43" s="39"/>
      <c r="D43" s="12">
        <f>D42+D32+D24+D18+D8</f>
        <v>13091</v>
      </c>
      <c r="E43" s="12">
        <f>E42+E32+E24+E18+E8</f>
        <v>1060.4375</v>
      </c>
      <c r="F43" s="40"/>
    </row>
    <row r="44" s="1" customFormat="1" ht="158" customHeight="1" spans="1:6">
      <c r="A44" s="41"/>
      <c r="B44" s="41"/>
      <c r="C44" s="41"/>
      <c r="D44" s="41"/>
      <c r="E44" s="41"/>
      <c r="F44" s="41"/>
    </row>
    <row r="45" s="1" customFormat="1" ht="35" customHeight="1"/>
    <row r="46" s="1" customFormat="1" ht="35" customHeight="1"/>
    <row r="47" s="1" customFormat="1" ht="35" customHeight="1"/>
    <row r="48" s="1" customFormat="1" ht="35" customHeight="1"/>
    <row r="49" s="1" customFormat="1" ht="35" customHeight="1"/>
    <row r="50" s="1" customFormat="1" ht="35" customHeight="1"/>
    <row r="51" s="1" customFormat="1" ht="35" customHeight="1"/>
    <row r="52" s="1" customFormat="1" ht="35" customHeight="1"/>
    <row r="53" s="1" customFormat="1" ht="35" customHeight="1"/>
    <row r="54" s="1" customFormat="1" ht="35" customHeight="1"/>
    <row r="55" s="1" customFormat="1" ht="35" customHeight="1"/>
    <row r="56" s="1" customFormat="1" ht="35" customHeight="1"/>
    <row r="57" s="1" customFormat="1" ht="35" customHeight="1"/>
    <row r="58" s="1" customFormat="1" ht="35" customHeight="1"/>
    <row r="59" s="1" customFormat="1" ht="35" customHeight="1"/>
    <row r="60" s="1" customFormat="1" ht="35" customHeight="1"/>
  </sheetData>
  <mergeCells count="41">
    <mergeCell ref="A1:F1"/>
    <mergeCell ref="A2:F2"/>
    <mergeCell ref="B3:C3"/>
    <mergeCell ref="B4:C4"/>
    <mergeCell ref="B5:C5"/>
    <mergeCell ref="B6:C6"/>
    <mergeCell ref="B7:C7"/>
    <mergeCell ref="B8:C8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9:C39"/>
    <mergeCell ref="B40:C40"/>
    <mergeCell ref="A43:C43"/>
    <mergeCell ref="A4:A8"/>
    <mergeCell ref="A9:A18"/>
    <mergeCell ref="A19:A24"/>
    <mergeCell ref="A25:A32"/>
    <mergeCell ref="A33:A41"/>
    <mergeCell ref="B9:B13"/>
    <mergeCell ref="B37:B38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"/>
  <sheetViews>
    <sheetView workbookViewId="0">
      <selection activeCell="B4" sqref="B4:C4"/>
    </sheetView>
  </sheetViews>
  <sheetFormatPr defaultColWidth="9" defaultRowHeight="13.5" outlineLevelCol="5"/>
  <cols>
    <col min="1" max="1" width="19.5333333333333" style="1" customWidth="1"/>
    <col min="2" max="2" width="20.5333333333333" style="1" customWidth="1"/>
    <col min="3" max="3" width="24.5333333333333" style="1" customWidth="1"/>
    <col min="4" max="4" width="23.0916666666667" style="1" customWidth="1"/>
    <col min="5" max="5" width="22.375" style="1" customWidth="1"/>
    <col min="6" max="6" width="33.625" style="1" customWidth="1"/>
    <col min="7" max="7" width="9.38333333333333" style="1"/>
    <col min="8" max="8" width="9" style="1"/>
    <col min="9" max="9" width="10.3833333333333" style="1"/>
    <col min="10" max="16376" width="9" style="1"/>
    <col min="16377" max="16384" width="9" style="2"/>
  </cols>
  <sheetData>
    <row r="1" s="1" customFormat="1" ht="74" customHeight="1" spans="1:6">
      <c r="A1" s="3" t="s">
        <v>43</v>
      </c>
      <c r="B1" s="3"/>
      <c r="C1" s="3"/>
      <c r="D1" s="3"/>
      <c r="E1" s="3"/>
      <c r="F1" s="3"/>
    </row>
    <row r="2" s="1" customFormat="1" ht="52" customHeight="1" spans="1:6">
      <c r="A2" s="4" t="s">
        <v>57</v>
      </c>
      <c r="B2" s="4"/>
      <c r="C2" s="4"/>
      <c r="D2" s="4"/>
      <c r="E2" s="4"/>
      <c r="F2" s="4"/>
    </row>
    <row r="3" s="1" customFormat="1" ht="74" customHeight="1" spans="1:6">
      <c r="A3" s="5" t="s">
        <v>2</v>
      </c>
      <c r="B3" s="6" t="s">
        <v>3</v>
      </c>
      <c r="C3" s="7"/>
      <c r="D3" s="8" t="s">
        <v>4</v>
      </c>
      <c r="E3" s="8" t="s">
        <v>5</v>
      </c>
      <c r="F3" s="9" t="s">
        <v>6</v>
      </c>
    </row>
    <row r="4" s="1" customFormat="1" ht="25" customHeight="1" spans="1:6">
      <c r="A4" s="8" t="s">
        <v>7</v>
      </c>
      <c r="B4" s="10" t="s">
        <v>8</v>
      </c>
      <c r="C4" s="11"/>
      <c r="D4" s="12">
        <v>2707</v>
      </c>
      <c r="E4" s="12">
        <v>378.98</v>
      </c>
      <c r="F4" s="13"/>
    </row>
    <row r="5" s="1" customFormat="1" ht="25" customHeight="1" spans="1:6">
      <c r="A5" s="14"/>
      <c r="B5" s="10" t="s">
        <v>9</v>
      </c>
      <c r="C5" s="11"/>
      <c r="D5" s="12"/>
      <c r="E5" s="12"/>
      <c r="F5" s="13"/>
    </row>
    <row r="6" s="1" customFormat="1" ht="25" customHeight="1" spans="1:6">
      <c r="A6" s="14"/>
      <c r="B6" s="15" t="s">
        <v>10</v>
      </c>
      <c r="C6" s="15"/>
      <c r="D6" s="12"/>
      <c r="E6" s="12"/>
      <c r="F6" s="13"/>
    </row>
    <row r="7" s="1" customFormat="1" ht="25" customHeight="1" spans="1:6">
      <c r="A7" s="14"/>
      <c r="B7" s="15" t="s">
        <v>11</v>
      </c>
      <c r="C7" s="15"/>
      <c r="D7" s="12"/>
      <c r="E7" s="12"/>
      <c r="F7" s="13"/>
    </row>
    <row r="8" s="1" customFormat="1" ht="25" customHeight="1" spans="1:6">
      <c r="A8" s="14"/>
      <c r="B8" s="16" t="s">
        <v>12</v>
      </c>
      <c r="C8" s="16"/>
      <c r="D8" s="12">
        <v>2707</v>
      </c>
      <c r="E8" s="12">
        <v>378.98</v>
      </c>
      <c r="F8" s="13"/>
    </row>
    <row r="9" s="1" customFormat="1" ht="25" customHeight="1" spans="1:6">
      <c r="A9" s="8" t="s">
        <v>13</v>
      </c>
      <c r="B9" s="17" t="s">
        <v>14</v>
      </c>
      <c r="C9" s="15" t="s">
        <v>15</v>
      </c>
      <c r="D9" s="12">
        <v>121</v>
      </c>
      <c r="E9" s="12">
        <v>7.5625</v>
      </c>
      <c r="F9" s="13"/>
    </row>
    <row r="10" s="1" customFormat="1" ht="25" customHeight="1" spans="1:6">
      <c r="A10" s="14"/>
      <c r="B10" s="18"/>
      <c r="C10" s="15" t="s">
        <v>16</v>
      </c>
      <c r="D10" s="12">
        <v>1073</v>
      </c>
      <c r="E10" s="12">
        <v>80.15</v>
      </c>
      <c r="F10" s="13"/>
    </row>
    <row r="11" s="1" customFormat="1" ht="25" customHeight="1" spans="1:6">
      <c r="A11" s="14"/>
      <c r="B11" s="18"/>
      <c r="C11" s="15" t="s">
        <v>17</v>
      </c>
      <c r="D11" s="12">
        <v>2139</v>
      </c>
      <c r="E11" s="12">
        <v>66.84</v>
      </c>
      <c r="F11" s="13"/>
    </row>
    <row r="12" s="1" customFormat="1" ht="25" customHeight="1" spans="1:6">
      <c r="A12" s="14"/>
      <c r="B12" s="18"/>
      <c r="C12" s="15" t="s">
        <v>18</v>
      </c>
      <c r="D12" s="12">
        <v>655</v>
      </c>
      <c r="E12" s="12">
        <v>24.56</v>
      </c>
      <c r="F12" s="13"/>
    </row>
    <row r="13" s="1" customFormat="1" ht="25" customHeight="1" spans="1:6">
      <c r="A13" s="14"/>
      <c r="B13" s="19"/>
      <c r="C13" s="20" t="s">
        <v>19</v>
      </c>
      <c r="D13" s="12"/>
      <c r="E13" s="12"/>
      <c r="F13" s="13"/>
    </row>
    <row r="14" s="1" customFormat="1" ht="25" customHeight="1" spans="1:6">
      <c r="A14" s="14"/>
      <c r="B14" s="10" t="s">
        <v>20</v>
      </c>
      <c r="C14" s="11"/>
      <c r="D14" s="12"/>
      <c r="E14" s="12"/>
      <c r="F14" s="13"/>
    </row>
    <row r="15" s="1" customFormat="1" ht="25" customHeight="1" spans="1:6">
      <c r="A15" s="14"/>
      <c r="B15" s="15" t="s">
        <v>21</v>
      </c>
      <c r="C15" s="15"/>
      <c r="D15" s="12"/>
      <c r="E15" s="12"/>
      <c r="F15" s="13"/>
    </row>
    <row r="16" s="1" customFormat="1" ht="25" customHeight="1" spans="1:6">
      <c r="A16" s="14"/>
      <c r="B16" s="15" t="s">
        <v>10</v>
      </c>
      <c r="C16" s="15"/>
      <c r="D16" s="12"/>
      <c r="E16" s="12"/>
      <c r="F16" s="13"/>
    </row>
    <row r="17" s="1" customFormat="1" ht="25" customHeight="1" spans="1:6">
      <c r="A17" s="14"/>
      <c r="B17" s="15" t="s">
        <v>11</v>
      </c>
      <c r="C17" s="15"/>
      <c r="D17" s="12">
        <v>300</v>
      </c>
      <c r="E17" s="12">
        <v>9</v>
      </c>
      <c r="F17" s="13"/>
    </row>
    <row r="18" s="1" customFormat="1" ht="25" customHeight="1" spans="1:6">
      <c r="A18" s="14"/>
      <c r="B18" s="16" t="s">
        <v>22</v>
      </c>
      <c r="C18" s="16"/>
      <c r="D18" s="12">
        <f>SUM(D9:D17)</f>
        <v>4288</v>
      </c>
      <c r="E18" s="12">
        <f>SUM(E9:E17)</f>
        <v>188.1125</v>
      </c>
      <c r="F18" s="13"/>
    </row>
    <row r="19" s="1" customFormat="1" ht="25" customHeight="1" spans="1:6">
      <c r="A19" s="8" t="s">
        <v>23</v>
      </c>
      <c r="B19" s="21" t="s">
        <v>24</v>
      </c>
      <c r="C19" s="22"/>
      <c r="D19" s="12">
        <v>633</v>
      </c>
      <c r="E19" s="12">
        <v>64.5</v>
      </c>
      <c r="F19" s="13"/>
    </row>
    <row r="20" s="1" customFormat="1" ht="25" customHeight="1" spans="1:6">
      <c r="A20" s="14"/>
      <c r="B20" s="21" t="s">
        <v>25</v>
      </c>
      <c r="C20" s="22"/>
      <c r="D20" s="12">
        <v>52</v>
      </c>
      <c r="E20" s="12">
        <v>3.718</v>
      </c>
      <c r="F20" s="13"/>
    </row>
    <row r="21" s="1" customFormat="1" ht="25" customHeight="1" spans="1:6">
      <c r="A21" s="14"/>
      <c r="B21" s="21" t="s">
        <v>21</v>
      </c>
      <c r="C21" s="22"/>
      <c r="D21" s="12"/>
      <c r="E21" s="12"/>
      <c r="F21" s="13"/>
    </row>
    <row r="22" s="1" customFormat="1" ht="25" customHeight="1" spans="1:6">
      <c r="A22" s="14"/>
      <c r="B22" s="23" t="s">
        <v>10</v>
      </c>
      <c r="C22" s="24"/>
      <c r="D22" s="12"/>
      <c r="E22" s="12"/>
      <c r="F22" s="13"/>
    </row>
    <row r="23" s="1" customFormat="1" ht="25" customHeight="1" spans="1:6">
      <c r="A23" s="14"/>
      <c r="B23" s="25" t="s">
        <v>11</v>
      </c>
      <c r="C23" s="26"/>
      <c r="D23" s="12"/>
      <c r="E23" s="12"/>
      <c r="F23" s="13"/>
    </row>
    <row r="24" s="1" customFormat="1" ht="25" customHeight="1" spans="1:6">
      <c r="A24" s="27"/>
      <c r="B24" s="16" t="s">
        <v>26</v>
      </c>
      <c r="C24" s="16"/>
      <c r="D24" s="12">
        <f>D19+D20</f>
        <v>685</v>
      </c>
      <c r="E24" s="12">
        <f>SUM(E19:E23)</f>
        <v>68.218</v>
      </c>
      <c r="F24" s="13"/>
    </row>
    <row r="25" s="1" customFormat="1" ht="25" customHeight="1" spans="1:6">
      <c r="A25" s="8" t="s">
        <v>27</v>
      </c>
      <c r="B25" s="23" t="s">
        <v>28</v>
      </c>
      <c r="C25" s="24"/>
      <c r="D25" s="12">
        <v>0</v>
      </c>
      <c r="E25" s="12">
        <v>0</v>
      </c>
      <c r="F25" s="13"/>
    </row>
    <row r="26" s="1" customFormat="1" ht="25" customHeight="1" spans="1:6">
      <c r="A26" s="14"/>
      <c r="B26" s="23" t="s">
        <v>24</v>
      </c>
      <c r="C26" s="24"/>
      <c r="D26" s="12">
        <v>479</v>
      </c>
      <c r="E26" s="12">
        <v>47.85</v>
      </c>
      <c r="F26" s="13"/>
    </row>
    <row r="27" s="1" customFormat="1" ht="25" customHeight="1" spans="1:6">
      <c r="A27" s="14"/>
      <c r="B27" s="23" t="s">
        <v>25</v>
      </c>
      <c r="C27" s="24"/>
      <c r="D27" s="12">
        <v>852</v>
      </c>
      <c r="E27" s="12">
        <v>84.01</v>
      </c>
      <c r="F27" s="13"/>
    </row>
    <row r="28" s="1" customFormat="1" ht="25" customHeight="1" spans="1:6">
      <c r="A28" s="14"/>
      <c r="B28" s="23" t="s">
        <v>29</v>
      </c>
      <c r="C28" s="24"/>
      <c r="D28" s="12">
        <v>650</v>
      </c>
      <c r="E28" s="12">
        <v>29.25</v>
      </c>
      <c r="F28" s="13"/>
    </row>
    <row r="29" s="1" customFormat="1" ht="25" customHeight="1" spans="1:6">
      <c r="A29" s="14"/>
      <c r="B29" s="23" t="s">
        <v>21</v>
      </c>
      <c r="C29" s="24"/>
      <c r="D29" s="12">
        <v>0</v>
      </c>
      <c r="E29" s="12">
        <v>0</v>
      </c>
      <c r="F29" s="13"/>
    </row>
    <row r="30" s="1" customFormat="1" ht="25" customHeight="1" spans="1:6">
      <c r="A30" s="14"/>
      <c r="B30" s="23" t="s">
        <v>10</v>
      </c>
      <c r="C30" s="24"/>
      <c r="D30" s="12">
        <v>0</v>
      </c>
      <c r="E30" s="12">
        <v>0</v>
      </c>
      <c r="F30" s="13"/>
    </row>
    <row r="31" s="1" customFormat="1" ht="25" customHeight="1" spans="1:6">
      <c r="A31" s="14"/>
      <c r="B31" s="23" t="s">
        <v>11</v>
      </c>
      <c r="C31" s="24"/>
      <c r="D31" s="12">
        <v>0</v>
      </c>
      <c r="E31" s="12">
        <v>0</v>
      </c>
      <c r="F31" s="13"/>
    </row>
    <row r="32" s="1" customFormat="1" ht="25" customHeight="1" spans="1:6">
      <c r="A32" s="27"/>
      <c r="B32" s="28" t="s">
        <v>30</v>
      </c>
      <c r="C32" s="29"/>
      <c r="D32" s="12">
        <v>1981</v>
      </c>
      <c r="E32" s="12">
        <v>161.11</v>
      </c>
      <c r="F32" s="13"/>
    </row>
    <row r="33" s="1" customFormat="1" ht="25" customHeight="1" spans="1:6">
      <c r="A33" s="8" t="s">
        <v>31</v>
      </c>
      <c r="B33" s="30" t="s">
        <v>32</v>
      </c>
      <c r="C33" s="24"/>
      <c r="D33" s="12"/>
      <c r="E33" s="12"/>
      <c r="F33" s="13"/>
    </row>
    <row r="34" s="1" customFormat="1" ht="25" customHeight="1" spans="1:6">
      <c r="A34" s="14"/>
      <c r="B34" s="30" t="s">
        <v>33</v>
      </c>
      <c r="C34" s="24"/>
      <c r="D34" s="12"/>
      <c r="E34" s="12"/>
      <c r="F34" s="13"/>
    </row>
    <row r="35" s="1" customFormat="1" ht="25" customHeight="1" spans="1:6">
      <c r="A35" s="14"/>
      <c r="B35" s="30" t="s">
        <v>34</v>
      </c>
      <c r="C35" s="24"/>
      <c r="D35" s="12"/>
      <c r="E35" s="12"/>
      <c r="F35" s="13"/>
    </row>
    <row r="36" s="1" customFormat="1" ht="25" customHeight="1" spans="1:6">
      <c r="A36" s="31"/>
      <c r="B36" s="23" t="s">
        <v>35</v>
      </c>
      <c r="C36" s="24"/>
      <c r="D36" s="12"/>
      <c r="E36" s="12"/>
      <c r="F36" s="13"/>
    </row>
    <row r="37" s="1" customFormat="1" ht="25" customHeight="1" spans="1:6">
      <c r="A37" s="31"/>
      <c r="B37" s="32" t="s">
        <v>36</v>
      </c>
      <c r="C37" s="24" t="s">
        <v>37</v>
      </c>
      <c r="D37" s="12"/>
      <c r="E37" s="12"/>
      <c r="F37" s="13"/>
    </row>
    <row r="38" s="1" customFormat="1" ht="25" customHeight="1" spans="1:6">
      <c r="A38" s="31"/>
      <c r="B38" s="32"/>
      <c r="C38" s="33" t="s">
        <v>38</v>
      </c>
      <c r="D38" s="12"/>
      <c r="E38" s="12"/>
      <c r="F38" s="13"/>
    </row>
    <row r="39" s="1" customFormat="1" ht="25" customHeight="1" spans="1:6">
      <c r="A39" s="14"/>
      <c r="B39" s="23" t="s">
        <v>10</v>
      </c>
      <c r="C39" s="24"/>
      <c r="D39" s="12"/>
      <c r="E39" s="12"/>
      <c r="F39" s="12"/>
    </row>
    <row r="40" s="1" customFormat="1" ht="25" customHeight="1" spans="1:6">
      <c r="A40" s="14"/>
      <c r="B40" s="30" t="s">
        <v>11</v>
      </c>
      <c r="C40" s="24"/>
      <c r="D40" s="12"/>
      <c r="E40" s="12"/>
      <c r="F40" s="13"/>
    </row>
    <row r="41" s="1" customFormat="1" ht="25" customHeight="1" spans="1:6">
      <c r="A41" s="27"/>
      <c r="B41" s="34" t="s">
        <v>39</v>
      </c>
      <c r="C41" s="29"/>
      <c r="D41" s="12"/>
      <c r="E41" s="12"/>
      <c r="F41" s="13"/>
    </row>
    <row r="42" s="1" customFormat="1" ht="25" customHeight="1" spans="1:6">
      <c r="A42" s="5" t="s">
        <v>40</v>
      </c>
      <c r="B42" s="35" t="s">
        <v>41</v>
      </c>
      <c r="C42" s="36"/>
      <c r="D42" s="12">
        <v>6</v>
      </c>
      <c r="E42" s="12">
        <v>0.9</v>
      </c>
      <c r="F42" s="13"/>
    </row>
    <row r="43" s="1" customFormat="1" ht="25" customHeight="1" spans="1:6">
      <c r="A43" s="37" t="s">
        <v>42</v>
      </c>
      <c r="B43" s="38"/>
      <c r="C43" s="39"/>
      <c r="D43" s="12">
        <f>D42+D32+D24+D18+D8</f>
        <v>9667</v>
      </c>
      <c r="E43" s="12">
        <f>E42+E32+E24+E18+E8</f>
        <v>797.3205</v>
      </c>
      <c r="F43" s="40"/>
    </row>
    <row r="44" s="1" customFormat="1" ht="158" customHeight="1" spans="1:6">
      <c r="A44" s="41"/>
      <c r="B44" s="41"/>
      <c r="C44" s="41"/>
      <c r="D44" s="41"/>
      <c r="E44" s="41"/>
      <c r="F44" s="41"/>
    </row>
    <row r="45" s="1" customFormat="1" ht="35" customHeight="1"/>
    <row r="46" s="1" customFormat="1" ht="35" customHeight="1"/>
    <row r="47" s="1" customFormat="1" ht="35" customHeight="1"/>
    <row r="48" s="1" customFormat="1" ht="35" customHeight="1"/>
    <row r="49" s="1" customFormat="1" ht="35" customHeight="1"/>
    <row r="50" s="1" customFormat="1" ht="35" customHeight="1"/>
    <row r="51" s="1" customFormat="1" ht="35" customHeight="1"/>
    <row r="52" s="1" customFormat="1" ht="35" customHeight="1"/>
    <row r="53" s="1" customFormat="1" ht="35" customHeight="1"/>
    <row r="54" s="1" customFormat="1" ht="35" customHeight="1"/>
    <row r="55" s="1" customFormat="1" ht="35" customHeight="1"/>
    <row r="56" s="1" customFormat="1" ht="35" customHeight="1"/>
    <row r="57" s="1" customFormat="1" ht="35" customHeight="1"/>
    <row r="58" s="1" customFormat="1" ht="35" customHeight="1"/>
    <row r="59" s="1" customFormat="1" ht="35" customHeight="1"/>
    <row r="60" s="1" customFormat="1" ht="35" customHeight="1"/>
  </sheetData>
  <mergeCells count="41">
    <mergeCell ref="A1:F1"/>
    <mergeCell ref="A2:F2"/>
    <mergeCell ref="B3:C3"/>
    <mergeCell ref="B4:C4"/>
    <mergeCell ref="B5:C5"/>
    <mergeCell ref="B6:C6"/>
    <mergeCell ref="B7:C7"/>
    <mergeCell ref="B8:C8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9:C39"/>
    <mergeCell ref="B40:C40"/>
    <mergeCell ref="A43:C43"/>
    <mergeCell ref="A4:A8"/>
    <mergeCell ref="A9:A18"/>
    <mergeCell ref="A19:A24"/>
    <mergeCell ref="A25:A32"/>
    <mergeCell ref="A33:A41"/>
    <mergeCell ref="B9:B13"/>
    <mergeCell ref="B37:B38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workbookViewId="0">
      <selection activeCell="E45" sqref="E45"/>
    </sheetView>
  </sheetViews>
  <sheetFormatPr defaultColWidth="9" defaultRowHeight="13.5" outlineLevelCol="5"/>
  <cols>
    <col min="1" max="1" width="19.5333333333333" style="1" customWidth="1"/>
    <col min="2" max="2" width="20.5416666666667" style="1" customWidth="1"/>
    <col min="3" max="3" width="27.8166666666667" style="1" customWidth="1"/>
    <col min="4" max="4" width="23.0916666666667" style="1" customWidth="1"/>
    <col min="5" max="5" width="22.3666666666667" style="1" customWidth="1"/>
    <col min="6" max="6" width="33.6333333333333" style="1" customWidth="1"/>
    <col min="7" max="7" width="9.38333333333333" style="1"/>
    <col min="8" max="8" width="9" style="1"/>
    <col min="9" max="9" width="10.3833333333333" style="1"/>
    <col min="10" max="16376" width="9" style="1"/>
    <col min="16377" max="16384" width="9" style="2"/>
  </cols>
  <sheetData>
    <row r="1" s="1" customFormat="1" ht="74" customHeight="1" spans="1:6">
      <c r="A1" s="3" t="s">
        <v>43</v>
      </c>
      <c r="B1" s="3"/>
      <c r="C1" s="3"/>
      <c r="D1" s="3"/>
      <c r="E1" s="3"/>
      <c r="F1" s="3"/>
    </row>
    <row r="2" s="1" customFormat="1" ht="63" customHeight="1" spans="1:6">
      <c r="A2" s="4" t="s">
        <v>58</v>
      </c>
      <c r="B2" s="4"/>
      <c r="C2" s="4"/>
      <c r="D2" s="4"/>
      <c r="E2" s="4"/>
      <c r="F2" s="4"/>
    </row>
    <row r="3" s="1" customFormat="1" ht="74" customHeight="1" spans="1:6">
      <c r="A3" s="5" t="s">
        <v>2</v>
      </c>
      <c r="B3" s="6" t="s">
        <v>3</v>
      </c>
      <c r="C3" s="7"/>
      <c r="D3" s="8" t="s">
        <v>4</v>
      </c>
      <c r="E3" s="8" t="s">
        <v>5</v>
      </c>
      <c r="F3" s="9" t="s">
        <v>59</v>
      </c>
    </row>
    <row r="4" s="1" customFormat="1" ht="25" customHeight="1" spans="1:6">
      <c r="A4" s="8" t="s">
        <v>7</v>
      </c>
      <c r="B4" s="10" t="s">
        <v>8</v>
      </c>
      <c r="C4" s="11"/>
      <c r="D4" s="12">
        <v>0</v>
      </c>
      <c r="E4" s="12">
        <v>0</v>
      </c>
      <c r="F4" s="13"/>
    </row>
    <row r="5" s="1" customFormat="1" ht="25" customHeight="1" spans="1:6">
      <c r="A5" s="14"/>
      <c r="B5" s="10" t="s">
        <v>9</v>
      </c>
      <c r="C5" s="11"/>
      <c r="D5" s="12">
        <v>0</v>
      </c>
      <c r="E5" s="12">
        <v>0</v>
      </c>
      <c r="F5" s="13"/>
    </row>
    <row r="6" s="1" customFormat="1" ht="25" customHeight="1" spans="1:6">
      <c r="A6" s="14"/>
      <c r="B6" s="15" t="s">
        <v>10</v>
      </c>
      <c r="C6" s="15"/>
      <c r="D6" s="12">
        <v>0</v>
      </c>
      <c r="E6" s="12">
        <v>0</v>
      </c>
      <c r="F6" s="13"/>
    </row>
    <row r="7" s="1" customFormat="1" ht="25" customHeight="1" spans="1:6">
      <c r="A7" s="14"/>
      <c r="B7" s="15" t="s">
        <v>11</v>
      </c>
      <c r="C7" s="15"/>
      <c r="D7" s="12">
        <v>0</v>
      </c>
      <c r="E7" s="12">
        <v>0</v>
      </c>
      <c r="F7" s="13"/>
    </row>
    <row r="8" s="1" customFormat="1" ht="25" customHeight="1" spans="1:6">
      <c r="A8" s="14"/>
      <c r="B8" s="16" t="s">
        <v>12</v>
      </c>
      <c r="C8" s="16"/>
      <c r="D8" s="12">
        <v>0</v>
      </c>
      <c r="E8" s="12">
        <v>0</v>
      </c>
      <c r="F8" s="13"/>
    </row>
    <row r="9" s="1" customFormat="1" ht="25" customHeight="1" spans="1:6">
      <c r="A9" s="8" t="s">
        <v>13</v>
      </c>
      <c r="B9" s="17" t="s">
        <v>14</v>
      </c>
      <c r="C9" s="15" t="s">
        <v>15</v>
      </c>
      <c r="D9" s="12">
        <v>0</v>
      </c>
      <c r="E9" s="12">
        <v>0</v>
      </c>
      <c r="F9" s="13"/>
    </row>
    <row r="10" s="1" customFormat="1" ht="25" customHeight="1" spans="1:6">
      <c r="A10" s="14"/>
      <c r="B10" s="18"/>
      <c r="C10" s="15" t="s">
        <v>16</v>
      </c>
      <c r="D10" s="12">
        <v>269</v>
      </c>
      <c r="E10" s="12">
        <v>20.175</v>
      </c>
      <c r="F10" s="13"/>
    </row>
    <row r="11" s="1" customFormat="1" ht="25" customHeight="1" spans="1:6">
      <c r="A11" s="14"/>
      <c r="B11" s="18"/>
      <c r="C11" s="15" t="s">
        <v>17</v>
      </c>
      <c r="D11" s="12">
        <v>543</v>
      </c>
      <c r="E11" s="12">
        <v>16.96875</v>
      </c>
      <c r="F11" s="13"/>
    </row>
    <row r="12" s="1" customFormat="1" ht="25" customHeight="1" spans="1:6">
      <c r="A12" s="14"/>
      <c r="B12" s="18"/>
      <c r="C12" s="15" t="s">
        <v>18</v>
      </c>
      <c r="D12" s="12">
        <v>903</v>
      </c>
      <c r="E12" s="12">
        <v>33.8625</v>
      </c>
      <c r="F12" s="13"/>
    </row>
    <row r="13" s="1" customFormat="1" ht="25" customHeight="1" spans="1:6">
      <c r="A13" s="14"/>
      <c r="B13" s="19"/>
      <c r="C13" s="20" t="s">
        <v>19</v>
      </c>
      <c r="D13" s="12">
        <v>125</v>
      </c>
      <c r="E13" s="12">
        <v>10.9375</v>
      </c>
      <c r="F13" s="13"/>
    </row>
    <row r="14" s="1" customFormat="1" ht="25" customHeight="1" spans="1:6">
      <c r="A14" s="14"/>
      <c r="B14" s="10" t="s">
        <v>20</v>
      </c>
      <c r="C14" s="11"/>
      <c r="D14" s="12">
        <v>568</v>
      </c>
      <c r="E14" s="12">
        <v>3.9</v>
      </c>
      <c r="F14" s="13"/>
    </row>
    <row r="15" s="1" customFormat="1" ht="25" customHeight="1" spans="1:6">
      <c r="A15" s="14"/>
      <c r="B15" s="15" t="s">
        <v>21</v>
      </c>
      <c r="C15" s="15"/>
      <c r="D15" s="12">
        <v>4</v>
      </c>
      <c r="E15" s="12">
        <v>0.108421</v>
      </c>
      <c r="F15" s="13"/>
    </row>
    <row r="16" s="1" customFormat="1" ht="25" customHeight="1" spans="1:6">
      <c r="A16" s="14"/>
      <c r="B16" s="15" t="s">
        <v>10</v>
      </c>
      <c r="C16" s="15"/>
      <c r="D16" s="12">
        <v>0</v>
      </c>
      <c r="E16" s="12">
        <v>0</v>
      </c>
      <c r="F16" s="13"/>
    </row>
    <row r="17" s="1" customFormat="1" ht="25" customHeight="1" spans="1:6">
      <c r="A17" s="14"/>
      <c r="B17" s="15" t="s">
        <v>11</v>
      </c>
      <c r="C17" s="15"/>
      <c r="D17" s="12">
        <v>0</v>
      </c>
      <c r="E17" s="12">
        <v>0</v>
      </c>
      <c r="F17" s="13"/>
    </row>
    <row r="18" s="1" customFormat="1" ht="25" customHeight="1" spans="1:6">
      <c r="A18" s="14"/>
      <c r="B18" s="16" t="s">
        <v>22</v>
      </c>
      <c r="C18" s="16"/>
      <c r="D18" s="12">
        <v>2412</v>
      </c>
      <c r="E18" s="12">
        <v>85.952171</v>
      </c>
      <c r="F18" s="13"/>
    </row>
    <row r="19" s="1" customFormat="1" ht="25" customHeight="1" spans="1:6">
      <c r="A19" s="8" t="s">
        <v>23</v>
      </c>
      <c r="B19" s="21" t="s">
        <v>24</v>
      </c>
      <c r="C19" s="22"/>
      <c r="D19" s="12">
        <v>1750</v>
      </c>
      <c r="E19" s="12">
        <v>174.9</v>
      </c>
      <c r="F19" s="13"/>
    </row>
    <row r="20" s="1" customFormat="1" ht="25" customHeight="1" spans="1:6">
      <c r="A20" s="14"/>
      <c r="B20" s="21" t="s">
        <v>25</v>
      </c>
      <c r="C20" s="22"/>
      <c r="D20" s="12">
        <v>107</v>
      </c>
      <c r="E20" s="12">
        <v>7.5545</v>
      </c>
      <c r="F20" s="13"/>
    </row>
    <row r="21" s="1" customFormat="1" ht="25" customHeight="1" spans="1:6">
      <c r="A21" s="14"/>
      <c r="B21" s="21" t="s">
        <v>21</v>
      </c>
      <c r="C21" s="22"/>
      <c r="D21" s="12">
        <v>53</v>
      </c>
      <c r="E21" s="12">
        <v>2.65278</v>
      </c>
      <c r="F21" s="13"/>
    </row>
    <row r="22" s="1" customFormat="1" ht="25" customHeight="1" spans="1:6">
      <c r="A22" s="14"/>
      <c r="B22" s="23" t="s">
        <v>10</v>
      </c>
      <c r="C22" s="24"/>
      <c r="D22" s="12">
        <v>4</v>
      </c>
      <c r="E22" s="12">
        <v>1.5</v>
      </c>
      <c r="F22" s="13"/>
    </row>
    <row r="23" s="1" customFormat="1" ht="25" customHeight="1" spans="1:6">
      <c r="A23" s="14"/>
      <c r="B23" s="25" t="s">
        <v>11</v>
      </c>
      <c r="C23" s="26"/>
      <c r="D23" s="12">
        <v>0</v>
      </c>
      <c r="E23" s="12">
        <v>0</v>
      </c>
      <c r="F23" s="13"/>
    </row>
    <row r="24" s="1" customFormat="1" ht="25" customHeight="1" spans="1:6">
      <c r="A24" s="27"/>
      <c r="B24" s="16" t="s">
        <v>26</v>
      </c>
      <c r="C24" s="16"/>
      <c r="D24" s="12">
        <v>1914</v>
      </c>
      <c r="E24" s="12">
        <v>186.60728</v>
      </c>
      <c r="F24" s="13"/>
    </row>
    <row r="25" s="1" customFormat="1" ht="25" customHeight="1" spans="1:6">
      <c r="A25" s="8" t="s">
        <v>27</v>
      </c>
      <c r="B25" s="23" t="s">
        <v>28</v>
      </c>
      <c r="C25" s="24"/>
      <c r="D25" s="12">
        <v>0</v>
      </c>
      <c r="E25" s="12">
        <v>0</v>
      </c>
      <c r="F25" s="13"/>
    </row>
    <row r="26" s="1" customFormat="1" ht="25" customHeight="1" spans="1:6">
      <c r="A26" s="14"/>
      <c r="B26" s="23" t="s">
        <v>24</v>
      </c>
      <c r="C26" s="24"/>
      <c r="D26" s="12">
        <v>258</v>
      </c>
      <c r="E26" s="12">
        <v>25.8</v>
      </c>
      <c r="F26" s="13"/>
    </row>
    <row r="27" s="1" customFormat="1" ht="25" customHeight="1" spans="1:6">
      <c r="A27" s="14"/>
      <c r="B27" s="23" t="s">
        <v>25</v>
      </c>
      <c r="C27" s="24"/>
      <c r="D27" s="12">
        <v>911</v>
      </c>
      <c r="E27" s="12">
        <v>110.22</v>
      </c>
      <c r="F27" s="13"/>
    </row>
    <row r="28" s="1" customFormat="1" ht="25" customHeight="1" spans="1:6">
      <c r="A28" s="14"/>
      <c r="B28" s="23" t="s">
        <v>29</v>
      </c>
      <c r="C28" s="24"/>
      <c r="D28" s="12">
        <v>271</v>
      </c>
      <c r="E28" s="12">
        <v>12.195</v>
      </c>
      <c r="F28" s="13"/>
    </row>
    <row r="29" s="1" customFormat="1" ht="25" customHeight="1" spans="1:6">
      <c r="A29" s="14"/>
      <c r="B29" s="23" t="s">
        <v>21</v>
      </c>
      <c r="C29" s="24"/>
      <c r="D29" s="12">
        <v>0</v>
      </c>
      <c r="E29" s="12">
        <v>0</v>
      </c>
      <c r="F29" s="13"/>
    </row>
    <row r="30" s="1" customFormat="1" ht="25" customHeight="1" spans="1:6">
      <c r="A30" s="14"/>
      <c r="B30" s="23" t="s">
        <v>10</v>
      </c>
      <c r="C30" s="24"/>
      <c r="D30" s="12">
        <v>0</v>
      </c>
      <c r="E30" s="12">
        <v>0</v>
      </c>
      <c r="F30" s="13"/>
    </row>
    <row r="31" s="1" customFormat="1" ht="25" customHeight="1" spans="1:6">
      <c r="A31" s="14"/>
      <c r="B31" s="23" t="s">
        <v>11</v>
      </c>
      <c r="C31" s="24"/>
      <c r="D31" s="12">
        <v>0</v>
      </c>
      <c r="E31" s="12">
        <v>0</v>
      </c>
      <c r="F31" s="13"/>
    </row>
    <row r="32" s="1" customFormat="1" ht="25" customHeight="1" spans="1:6">
      <c r="A32" s="27"/>
      <c r="B32" s="28" t="s">
        <v>30</v>
      </c>
      <c r="C32" s="29"/>
      <c r="D32" s="12">
        <v>1440</v>
      </c>
      <c r="E32" s="12">
        <v>148.215</v>
      </c>
      <c r="F32" s="13"/>
    </row>
    <row r="33" s="1" customFormat="1" ht="25" customHeight="1" spans="1:6">
      <c r="A33" s="8" t="s">
        <v>31</v>
      </c>
      <c r="B33" s="30" t="s">
        <v>32</v>
      </c>
      <c r="C33" s="24"/>
      <c r="D33" s="12">
        <v>0</v>
      </c>
      <c r="E33" s="12">
        <v>0</v>
      </c>
      <c r="F33" s="13"/>
    </row>
    <row r="34" s="1" customFormat="1" ht="25" customHeight="1" spans="1:6">
      <c r="A34" s="14"/>
      <c r="B34" s="30" t="s">
        <v>33</v>
      </c>
      <c r="C34" s="24"/>
      <c r="D34" s="12">
        <v>0</v>
      </c>
      <c r="E34" s="12">
        <v>0</v>
      </c>
      <c r="F34" s="13"/>
    </row>
    <row r="35" s="1" customFormat="1" ht="25" customHeight="1" spans="1:6">
      <c r="A35" s="14"/>
      <c r="B35" s="30" t="s">
        <v>34</v>
      </c>
      <c r="C35" s="24"/>
      <c r="D35" s="12">
        <v>0</v>
      </c>
      <c r="E35" s="12">
        <v>0</v>
      </c>
      <c r="F35" s="13"/>
    </row>
    <row r="36" s="1" customFormat="1" ht="25" customHeight="1" spans="1:6">
      <c r="A36" s="31"/>
      <c r="B36" s="23" t="s">
        <v>35</v>
      </c>
      <c r="C36" s="24"/>
      <c r="D36" s="12">
        <v>0</v>
      </c>
      <c r="E36" s="12">
        <v>0</v>
      </c>
      <c r="F36" s="13"/>
    </row>
    <row r="37" s="1" customFormat="1" ht="25" customHeight="1" spans="1:6">
      <c r="A37" s="31"/>
      <c r="B37" s="32" t="s">
        <v>36</v>
      </c>
      <c r="C37" s="24" t="s">
        <v>37</v>
      </c>
      <c r="D37" s="12">
        <v>0</v>
      </c>
      <c r="E37" s="12">
        <v>0</v>
      </c>
      <c r="F37" s="13"/>
    </row>
    <row r="38" s="1" customFormat="1" ht="25" customHeight="1" spans="1:6">
      <c r="A38" s="31"/>
      <c r="B38" s="32"/>
      <c r="C38" s="33" t="s">
        <v>38</v>
      </c>
      <c r="D38" s="12">
        <v>0</v>
      </c>
      <c r="E38" s="12">
        <v>0</v>
      </c>
      <c r="F38" s="13"/>
    </row>
    <row r="39" s="1" customFormat="1" ht="25" customHeight="1" spans="1:6">
      <c r="A39" s="14"/>
      <c r="B39" s="23" t="s">
        <v>10</v>
      </c>
      <c r="C39" s="24"/>
      <c r="D39" s="12">
        <v>0</v>
      </c>
      <c r="E39" s="12">
        <v>0</v>
      </c>
      <c r="F39" s="12"/>
    </row>
    <row r="40" s="1" customFormat="1" ht="25" customHeight="1" spans="1:6">
      <c r="A40" s="14"/>
      <c r="B40" s="30" t="s">
        <v>11</v>
      </c>
      <c r="C40" s="24"/>
      <c r="D40" s="12">
        <v>0</v>
      </c>
      <c r="E40" s="12">
        <v>0</v>
      </c>
      <c r="F40" s="13"/>
    </row>
    <row r="41" s="1" customFormat="1" ht="25" customHeight="1" spans="1:6">
      <c r="A41" s="27"/>
      <c r="B41" s="34" t="s">
        <v>39</v>
      </c>
      <c r="C41" s="29"/>
      <c r="D41" s="12">
        <v>0</v>
      </c>
      <c r="E41" s="12">
        <v>0</v>
      </c>
      <c r="F41" s="13"/>
    </row>
    <row r="42" s="1" customFormat="1" ht="25" customHeight="1" spans="1:6">
      <c r="A42" s="5" t="s">
        <v>40</v>
      </c>
      <c r="B42" s="35" t="s">
        <v>41</v>
      </c>
      <c r="C42" s="36"/>
      <c r="D42" s="12">
        <v>0</v>
      </c>
      <c r="E42" s="12">
        <v>0</v>
      </c>
      <c r="F42" s="13"/>
    </row>
    <row r="43" s="1" customFormat="1" ht="25" customHeight="1" spans="1:6">
      <c r="A43" s="37" t="s">
        <v>42</v>
      </c>
      <c r="B43" s="38"/>
      <c r="C43" s="39"/>
      <c r="D43" s="12">
        <f>D8+D18+D24+D32+D41+D42</f>
        <v>5766</v>
      </c>
      <c r="E43" s="12">
        <f>E8+E18+E24+E32+E41+E42</f>
        <v>420.774451</v>
      </c>
      <c r="F43" s="40"/>
    </row>
    <row r="44" s="1" customFormat="1" ht="35" customHeight="1"/>
    <row r="45" s="1" customFormat="1" ht="35" customHeight="1"/>
    <row r="46" s="1" customFormat="1" ht="35" customHeight="1"/>
    <row r="47" s="1" customFormat="1" ht="35" customHeight="1"/>
    <row r="48" s="1" customFormat="1" ht="35" customHeight="1"/>
    <row r="49" s="1" customFormat="1" ht="35" customHeight="1"/>
    <row r="50" s="1" customFormat="1" ht="35" customHeight="1"/>
    <row r="51" s="1" customFormat="1" ht="35" customHeight="1"/>
    <row r="52" s="1" customFormat="1" ht="35" customHeight="1"/>
    <row r="53" s="1" customFormat="1" ht="35" customHeight="1"/>
    <row r="54" s="1" customFormat="1" ht="35" customHeight="1"/>
    <row r="55" s="1" customFormat="1" ht="35" customHeight="1"/>
    <row r="56" s="1" customFormat="1" ht="35" customHeight="1"/>
    <row r="57" s="1" customFormat="1" ht="35" customHeight="1"/>
    <row r="58" s="1" customFormat="1" ht="35" customHeight="1"/>
    <row r="59" s="1" customFormat="1" ht="35" customHeight="1"/>
  </sheetData>
  <mergeCells count="41">
    <mergeCell ref="A1:F1"/>
    <mergeCell ref="A2:F2"/>
    <mergeCell ref="B3:C3"/>
    <mergeCell ref="B4:C4"/>
    <mergeCell ref="B5:C5"/>
    <mergeCell ref="B6:C6"/>
    <mergeCell ref="B7:C7"/>
    <mergeCell ref="B8:C8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9:C39"/>
    <mergeCell ref="B40:C40"/>
    <mergeCell ref="A43:C43"/>
    <mergeCell ref="A4:A8"/>
    <mergeCell ref="A9:A18"/>
    <mergeCell ref="A19:A24"/>
    <mergeCell ref="A25:A32"/>
    <mergeCell ref="A33:A41"/>
    <mergeCell ref="B9:B13"/>
    <mergeCell ref="B37:B3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昌吉州</vt:lpstr>
      <vt:lpstr>木垒县</vt:lpstr>
      <vt:lpstr>奇台县</vt:lpstr>
      <vt:lpstr>吉木萨尔县</vt:lpstr>
      <vt:lpstr>阜康市</vt:lpstr>
      <vt:lpstr>昌吉市</vt:lpstr>
      <vt:lpstr>呼图壁县</vt:lpstr>
      <vt:lpstr>玛纳斯县</vt:lpstr>
      <vt:lpstr>州本级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2023-11-30T08:54:00Z</dcterms:created>
  <dcterms:modified xsi:type="dcterms:W3CDTF">2024-10-17T04:17:42Z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