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15\Downloads\"/>
    </mc:Choice>
  </mc:AlternateContent>
  <bookViews>
    <workbookView windowWidth="18350" windowHeight="8080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<sst xmlns="http://schemas.openxmlformats.org/spreadsheetml/2006/main" count="71" uniqueCount="51">
  <si>
    <t>DEBT_T_XXGK_XEYE</t>
  </si>
  <si>
    <t xml:space="preserve"> AND T.AD_CODE_GK=65 AND T.SET_YEAR_GK=2021</t>
  </si>
  <si>
    <t>上年债务限额及余额预算</t>
  </si>
  <si>
    <t>AD_CODE_GK#65</t>
  </si>
  <si>
    <t>SET_YEAR_GK#2021</t>
  </si>
  <si>
    <t>SET_YEAR#2020</t>
  </si>
  <si>
    <t>AD_CODE#</t>
  </si>
  <si>
    <t>AD_NAME#</t>
  </si>
  <si>
    <t>YBXE_Y1#</t>
  </si>
  <si>
    <t>ZXXE_Y1#</t>
  </si>
  <si>
    <t>YBYE_Y1#</t>
  </si>
  <si>
    <t>ZXYE_Y1#</t>
  </si>
  <si>
    <t>附件1-3</t>
  </si>
  <si>
    <t>截至2024年4月昌吉州政府债务限额、余额（含一般债务限额、余额和专项债务限额、余额）情况表</t>
  </si>
  <si>
    <t>单位：亿元</t>
  </si>
  <si>
    <t>行政区划名称</t>
  </si>
  <si>
    <t>截至2023年12月政府债务限额总额</t>
  </si>
  <si>
    <t>本次新增债务限额</t>
  </si>
  <si>
    <t>调整后政府债务限额总额</t>
  </si>
  <si>
    <t>截至2024年4月政府债务余额</t>
  </si>
  <si>
    <t>合计</t>
  </si>
  <si>
    <t>一般债务</t>
  </si>
  <si>
    <t>专项债务</t>
  </si>
  <si>
    <t>VALID#</t>
  </si>
  <si>
    <t>65</t>
  </si>
  <si>
    <t>昌吉回族自治州</t>
  </si>
  <si>
    <t>6500</t>
  </si>
  <si>
    <t>昌吉州本级</t>
  </si>
  <si>
    <t>其中：本级</t>
  </si>
  <si>
    <t>6505</t>
  </si>
  <si>
    <t xml:space="preserve">      农高区</t>
  </si>
  <si>
    <t>6523</t>
  </si>
  <si>
    <t xml:space="preserve">      准东开发区</t>
  </si>
  <si>
    <t>6527</t>
  </si>
  <si>
    <t>所属县（市、区）小计</t>
  </si>
  <si>
    <t>6528</t>
  </si>
  <si>
    <t>昌吉市</t>
  </si>
  <si>
    <t>6529</t>
  </si>
  <si>
    <t>其中：市本级</t>
  </si>
  <si>
    <t>6530</t>
  </si>
  <si>
    <t xml:space="preserve">     昌吉高新区</t>
  </si>
  <si>
    <t>6531</t>
  </si>
  <si>
    <t>阜康市</t>
  </si>
  <si>
    <t>6532</t>
  </si>
  <si>
    <t>呼图壁县</t>
  </si>
  <si>
    <t>6540</t>
  </si>
  <si>
    <t>玛纳斯县</t>
  </si>
  <si>
    <t>6542</t>
  </si>
  <si>
    <t>奇台县</t>
  </si>
  <si>
    <t>吉木萨尔县</t>
  </si>
  <si>
    <t>木垒哈萨克自治县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</si>
</sst>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黑体"/>
      <charset val="134"/>
    </font>
    <font>
      <sz val="16"/>
      <name val="方正小标宋简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9"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 wrapText="1"/>
    </xf>
    <xf numFmtId="176" fontId="6" fillId="0" borderId="4" xfId="49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76" fontId="6" fillId="0" borderId="5" xfId="49" applyNumberFormat="1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topLeftCell="C1" workbookViewId="0">
      <pane ySplit="8" topLeftCell="A9" activePane="bottomLeft" state="frozen"/>
      <selection/>
      <selection pane="bottomLeft" activeCell="C17" sqref="C17"/>
    </sheetView>
  </sheetViews>
  <sheetFormatPr defaultColWidth="10" defaultRowHeight="14"/>
  <cols>
    <col min="1" max="2" width="9" hidden="1"/>
    <col min="3" max="3" width="22.2545454545455" customWidth="1"/>
    <col min="4" max="15" width="10.6363636363636" customWidth="1"/>
    <col min="16" max="16" width="9.76363636363636" customWidth="1"/>
  </cols>
  <sheetData>
    <row r="1" ht="24" hidden="1" spans="1:15">
      <c r="A1" s="2">
        <v>0</v>
      </c>
      <c r="B1" s="2" t="s">
        <v>0</v>
      </c>
      <c r="C1" s="2" t="s">
        <v>1</v>
      </c>
      <c r="D1" s="2" t="s">
        <v>2</v>
      </c>
    </row>
    <row r="2" ht="24" hidden="1" spans="1:15">
      <c r="A2" s="2">
        <v>0</v>
      </c>
      <c r="B2" s="2" t="s">
        <v>3</v>
      </c>
      <c r="C2" s="2" t="s">
        <v>4</v>
      </c>
      <c r="D2" s="2" t="s">
        <v>5</v>
      </c>
      <c r="E2" s="2"/>
    </row>
    <row r="3" hidden="1" spans="1:15">
      <c r="A3" s="2">
        <v>0</v>
      </c>
      <c r="B3" s="2" t="s">
        <v>6</v>
      </c>
      <c r="C3" s="2" t="s">
        <v>7</v>
      </c>
      <c r="E3" s="2" t="s">
        <v>8</v>
      </c>
      <c r="F3" s="2" t="s">
        <v>9</v>
      </c>
      <c r="G3" s="3"/>
      <c r="H3" s="3"/>
      <c r="I3" s="3"/>
      <c r="J3" s="3"/>
      <c r="K3" s="3"/>
      <c r="L3" s="3"/>
      <c r="N3" s="2" t="s">
        <v>10</v>
      </c>
      <c r="O3" s="2" t="s">
        <v>11</v>
      </c>
    </row>
    <row r="4" ht="25" customHeight="1" spans="1:15">
      <c r="A4" s="2">
        <v>0</v>
      </c>
      <c r="B4" s="2"/>
      <c r="C4" s="4" t="s">
        <v>12</v>
      </c>
    </row>
    <row r="5" ht="35" customHeight="1" spans="1:15">
      <c r="A5" s="2">
        <v>0</v>
      </c>
      <c r="C5" s="5" t="s">
        <v>13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25" customHeight="1" spans="1:15">
      <c r="A6" s="2">
        <v>0</v>
      </c>
      <c r="C6" s="6"/>
      <c r="D6" s="6"/>
      <c r="N6" s="7" t="s">
        <v>14</v>
      </c>
      <c r="O6" s="7"/>
    </row>
    <row r="7" ht="30" customHeight="1" spans="1:15">
      <c r="A7" s="2">
        <v>0</v>
      </c>
      <c r="C7" s="8" t="s">
        <v>15</v>
      </c>
      <c r="D7" s="8" t="s">
        <v>16</v>
      </c>
      <c r="E7" s="8"/>
      <c r="F7" s="8"/>
      <c r="G7" s="8" t="s">
        <v>17</v>
      </c>
      <c r="H7" s="8"/>
      <c r="I7" s="8"/>
      <c r="J7" s="8" t="s">
        <v>18</v>
      </c>
      <c r="K7" s="8"/>
      <c r="L7" s="8"/>
      <c r="M7" s="8" t="s">
        <v>19</v>
      </c>
      <c r="N7" s="8"/>
      <c r="O7" s="8"/>
    </row>
    <row r="8" ht="41" customHeight="1" spans="1:15">
      <c r="A8" s="2">
        <v>0</v>
      </c>
      <c r="C8" s="8"/>
      <c r="D8" s="8" t="s">
        <v>20</v>
      </c>
      <c r="E8" s="8" t="s">
        <v>21</v>
      </c>
      <c r="F8" s="8" t="s">
        <v>22</v>
      </c>
      <c r="G8" s="8" t="s">
        <v>20</v>
      </c>
      <c r="H8" s="8" t="s">
        <v>21</v>
      </c>
      <c r="I8" s="8" t="s">
        <v>22</v>
      </c>
      <c r="J8" s="8" t="s">
        <v>20</v>
      </c>
      <c r="K8" s="8" t="s">
        <v>21</v>
      </c>
      <c r="L8" s="8" t="s">
        <v>22</v>
      </c>
      <c r="M8" s="8" t="s">
        <v>20</v>
      </c>
      <c r="N8" s="8" t="s">
        <v>21</v>
      </c>
      <c r="O8" s="8" t="s">
        <v>22</v>
      </c>
    </row>
    <row r="9" ht="25" customHeight="1" spans="1:15">
      <c r="A9" s="2" t="s">
        <v>23</v>
      </c>
      <c r="B9" s="2" t="s">
        <v>24</v>
      </c>
      <c r="C9" s="9" t="s">
        <v>25</v>
      </c>
      <c r="D9" s="10">
        <f>SUM(E9:F9)</f>
        <v>636.9919</v>
      </c>
      <c r="E9" s="10">
        <v>275.9</v>
      </c>
      <c r="F9" s="10">
        <f>SUM(F10,F14)</f>
        <v>361.0919</v>
      </c>
      <c r="G9" s="10">
        <f>SUM(H9:I9)</f>
        <v>38</v>
      </c>
      <c r="H9" s="10">
        <v>9</v>
      </c>
      <c r="I9" s="11">
        <f>SUM(I10,I14)</f>
        <v>29</v>
      </c>
      <c r="J9" s="10">
        <f>SUM(K9:L9)</f>
        <v>674.9919</v>
      </c>
      <c r="K9" s="10">
        <v>284.9</v>
      </c>
      <c r="L9" s="10">
        <v>390.0919</v>
      </c>
      <c r="M9" s="10">
        <f>SUM(N9:O9)</f>
        <v>603.0406</v>
      </c>
      <c r="N9" s="10">
        <f>SUM(N10,N14)</f>
        <v>252.1334</v>
      </c>
      <c r="O9" s="10">
        <f>SUM(O10,O14)</f>
        <v>350.9072</v>
      </c>
    </row>
    <row r="10" ht="25" customHeight="1" spans="1:15">
      <c r="A10" s="2" t="s">
        <v>23</v>
      </c>
      <c r="B10" s="2" t="s">
        <v>26</v>
      </c>
      <c r="C10" s="9" t="s">
        <v>27</v>
      </c>
      <c r="D10" s="10">
        <f t="shared" ref="D10:D23" si="0">SUM(E10:F10)</f>
        <v>116.501281</v>
      </c>
      <c r="E10" s="10">
        <f t="shared" ref="E10:I10" si="1">SUM(E11:E13)</f>
        <v>50.859381</v>
      </c>
      <c r="F10" s="10">
        <f t="shared" si="1"/>
        <v>65.6419</v>
      </c>
      <c r="G10" s="10">
        <f t="shared" ref="G10:G23" si="2">SUM(H10:I10)</f>
        <v>7</v>
      </c>
      <c r="H10" s="10">
        <f t="shared" si="1"/>
        <v>1.7</v>
      </c>
      <c r="I10" s="11">
        <f t="shared" si="1"/>
        <v>5.3</v>
      </c>
      <c r="J10" s="10">
        <f t="shared" ref="J10:J23" si="3">SUM(K10:L10)</f>
        <v>123.501281</v>
      </c>
      <c r="K10" s="10">
        <v>52.559381</v>
      </c>
      <c r="L10" s="10">
        <v>70.9419</v>
      </c>
      <c r="M10" s="10">
        <f t="shared" ref="M10:M23" si="4">SUM(N10:O10)</f>
        <v>111.0877</v>
      </c>
      <c r="N10" s="10">
        <f>SUM(N11:N13)</f>
        <v>46.1723</v>
      </c>
      <c r="O10" s="10">
        <f>SUM(O11:O13)</f>
        <v>64.9154</v>
      </c>
    </row>
    <row r="11" ht="25" customHeight="1" spans="1:15">
      <c r="A11" s="2"/>
      <c r="B11" s="2"/>
      <c r="C11" s="9" t="s">
        <v>28</v>
      </c>
      <c r="D11" s="10">
        <f t="shared" si="0"/>
        <v>66.941681</v>
      </c>
      <c r="E11" s="10">
        <v>32.139381</v>
      </c>
      <c r="F11" s="10">
        <v>34.8023</v>
      </c>
      <c r="G11" s="10">
        <f t="shared" si="2"/>
        <v>1.8</v>
      </c>
      <c r="H11" s="10">
        <v>0.7</v>
      </c>
      <c r="I11" s="11">
        <v>1.1</v>
      </c>
      <c r="J11" s="10">
        <f t="shared" si="3"/>
        <v>68.741681</v>
      </c>
      <c r="K11" s="10">
        <v>32.839381</v>
      </c>
      <c r="L11" s="10">
        <v>35.9023</v>
      </c>
      <c r="M11" s="10">
        <f t="shared" si="4"/>
        <v>64.1814</v>
      </c>
      <c r="N11" s="10">
        <v>29.3814</v>
      </c>
      <c r="O11" s="10">
        <v>34.8</v>
      </c>
    </row>
    <row r="12" ht="25" customHeight="1" spans="1:15">
      <c r="A12" s="2" t="s">
        <v>23</v>
      </c>
      <c r="B12" s="2" t="s">
        <v>29</v>
      </c>
      <c r="C12" s="9" t="s">
        <v>30</v>
      </c>
      <c r="D12" s="10">
        <f t="shared" si="0"/>
        <v>19.03</v>
      </c>
      <c r="E12" s="10">
        <v>9.93</v>
      </c>
      <c r="F12" s="10">
        <v>9.1</v>
      </c>
      <c r="G12" s="10">
        <f t="shared" si="2"/>
        <v>2.2</v>
      </c>
      <c r="H12" s="10">
        <v>0</v>
      </c>
      <c r="I12" s="12">
        <v>2.2</v>
      </c>
      <c r="J12" s="10">
        <f t="shared" si="3"/>
        <v>21.23</v>
      </c>
      <c r="K12" s="10">
        <v>9.93</v>
      </c>
      <c r="L12" s="10">
        <v>11.3</v>
      </c>
      <c r="M12" s="10">
        <f t="shared" si="4"/>
        <v>16.4733</v>
      </c>
      <c r="N12" s="10">
        <v>8.0779</v>
      </c>
      <c r="O12" s="10">
        <v>8.3954</v>
      </c>
    </row>
    <row r="13" ht="25" customHeight="1" spans="1:15">
      <c r="A13" s="2" t="s">
        <v>23</v>
      </c>
      <c r="B13" s="2" t="s">
        <v>31</v>
      </c>
      <c r="C13" s="9" t="s">
        <v>32</v>
      </c>
      <c r="D13" s="10">
        <f t="shared" si="0"/>
        <v>30.5296</v>
      </c>
      <c r="E13" s="10">
        <v>8.79</v>
      </c>
      <c r="F13" s="10">
        <v>21.7396</v>
      </c>
      <c r="G13" s="10">
        <f t="shared" si="2"/>
        <v>3</v>
      </c>
      <c r="H13" s="10">
        <v>1</v>
      </c>
      <c r="I13" s="12">
        <v>2</v>
      </c>
      <c r="J13" s="10">
        <f t="shared" si="3"/>
        <v>33.5296</v>
      </c>
      <c r="K13" s="10">
        <v>9.79</v>
      </c>
      <c r="L13" s="10">
        <v>23.7396</v>
      </c>
      <c r="M13" s="10">
        <f t="shared" si="4"/>
        <v>30.433</v>
      </c>
      <c r="N13" s="10">
        <v>8.713</v>
      </c>
      <c r="O13" s="13">
        <v>21.72</v>
      </c>
    </row>
    <row r="14" ht="25" customHeight="1" spans="1:15">
      <c r="A14" s="2" t="s">
        <v>23</v>
      </c>
      <c r="B14" s="2" t="s">
        <v>33</v>
      </c>
      <c r="C14" s="9" t="s">
        <v>34</v>
      </c>
      <c r="D14" s="10">
        <f t="shared" si="0"/>
        <v>520.490619</v>
      </c>
      <c r="E14" s="10">
        <f t="shared" ref="E14:I14" si="5">SUM(E15,E18:E23)</f>
        <v>225.040619</v>
      </c>
      <c r="F14" s="10">
        <f t="shared" si="5"/>
        <v>295.45</v>
      </c>
      <c r="G14" s="10">
        <f t="shared" si="2"/>
        <v>31</v>
      </c>
      <c r="H14" s="10">
        <f t="shared" si="5"/>
        <v>7.3</v>
      </c>
      <c r="I14" s="11">
        <f t="shared" si="5"/>
        <v>23.7</v>
      </c>
      <c r="J14" s="10">
        <f t="shared" si="3"/>
        <v>551.490619</v>
      </c>
      <c r="K14" s="10">
        <v>232.340619</v>
      </c>
      <c r="L14" s="10">
        <v>319.15</v>
      </c>
      <c r="M14" s="10">
        <f t="shared" si="4"/>
        <v>491.9529</v>
      </c>
      <c r="N14" s="10">
        <f>SUM(N15,N18:N23)</f>
        <v>205.9611</v>
      </c>
      <c r="O14" s="10">
        <f>SUM(O15,O18:O23)</f>
        <v>285.9918</v>
      </c>
    </row>
    <row r="15" ht="25" customHeight="1" spans="1:15">
      <c r="A15" s="2" t="s">
        <v>23</v>
      </c>
      <c r="B15" s="2" t="s">
        <v>35</v>
      </c>
      <c r="C15" s="9" t="s">
        <v>36</v>
      </c>
      <c r="D15" s="10">
        <f t="shared" si="0"/>
        <v>175.2193</v>
      </c>
      <c r="E15" s="10">
        <f t="shared" ref="E15:I15" si="6">SUM(E16:E17)</f>
        <v>58.8193</v>
      </c>
      <c r="F15" s="10">
        <f t="shared" si="6"/>
        <v>116.4</v>
      </c>
      <c r="G15" s="10">
        <f t="shared" si="2"/>
        <v>9.1</v>
      </c>
      <c r="H15" s="10">
        <f t="shared" si="6"/>
        <v>2.6</v>
      </c>
      <c r="I15" s="11">
        <f t="shared" si="6"/>
        <v>6.5</v>
      </c>
      <c r="J15" s="10">
        <f t="shared" si="3"/>
        <v>184.3193</v>
      </c>
      <c r="K15" s="10">
        <v>61.4193</v>
      </c>
      <c r="L15" s="10">
        <v>122.9</v>
      </c>
      <c r="M15" s="10">
        <f t="shared" si="4"/>
        <v>167.8365</v>
      </c>
      <c r="N15" s="10">
        <f>SUM(N16:N17)</f>
        <v>56.9392</v>
      </c>
      <c r="O15" s="10">
        <f>SUM(O16:O17)</f>
        <v>110.8973</v>
      </c>
    </row>
    <row r="16" ht="25" customHeight="1" spans="1:15">
      <c r="A16" s="2" t="s">
        <v>23</v>
      </c>
      <c r="B16" s="2" t="s">
        <v>37</v>
      </c>
      <c r="C16" s="9" t="s">
        <v>38</v>
      </c>
      <c r="D16" s="10">
        <f t="shared" si="0"/>
        <v>169.4593</v>
      </c>
      <c r="E16" s="10">
        <v>57.6693</v>
      </c>
      <c r="F16" s="10">
        <v>111.79</v>
      </c>
      <c r="G16" s="10">
        <f t="shared" si="2"/>
        <v>7</v>
      </c>
      <c r="H16" s="10">
        <v>2.5</v>
      </c>
      <c r="I16" s="14">
        <v>4.5</v>
      </c>
      <c r="J16" s="10">
        <f t="shared" si="3"/>
        <v>176.4593</v>
      </c>
      <c r="K16" s="10">
        <v>60.1693</v>
      </c>
      <c r="L16" s="10">
        <v>116.29</v>
      </c>
      <c r="M16" s="10">
        <f t="shared" si="4"/>
        <v>163.5429</v>
      </c>
      <c r="N16" s="10">
        <v>55.8492</v>
      </c>
      <c r="O16" s="15">
        <v>107.6937</v>
      </c>
    </row>
    <row r="17" ht="25" customHeight="1" spans="1:15">
      <c r="A17" s="2" t="s">
        <v>23</v>
      </c>
      <c r="B17" s="2" t="s">
        <v>39</v>
      </c>
      <c r="C17" s="9" t="s">
        <v>40</v>
      </c>
      <c r="D17" s="10">
        <f t="shared" si="0"/>
        <v>5.76</v>
      </c>
      <c r="E17" s="10">
        <v>1.15</v>
      </c>
      <c r="F17" s="10">
        <v>4.61</v>
      </c>
      <c r="G17" s="10">
        <f t="shared" si="2"/>
        <v>2.1</v>
      </c>
      <c r="H17" s="10">
        <v>0.1</v>
      </c>
      <c r="I17" s="14">
        <v>2</v>
      </c>
      <c r="J17" s="10">
        <f t="shared" si="3"/>
        <v>7.86</v>
      </c>
      <c r="K17" s="10">
        <v>1.25</v>
      </c>
      <c r="L17" s="10">
        <v>6.61</v>
      </c>
      <c r="M17" s="10">
        <f t="shared" si="4"/>
        <v>4.2936</v>
      </c>
      <c r="N17" s="10">
        <v>1.09</v>
      </c>
      <c r="O17" s="15">
        <v>3.2036</v>
      </c>
    </row>
    <row r="18" ht="25" customHeight="1" spans="1:15">
      <c r="A18" s="2" t="s">
        <v>23</v>
      </c>
      <c r="B18" s="2" t="s">
        <v>41</v>
      </c>
      <c r="C18" s="9" t="s">
        <v>42</v>
      </c>
      <c r="D18" s="10">
        <f t="shared" si="0"/>
        <v>82.1958</v>
      </c>
      <c r="E18" s="14">
        <v>44.5358</v>
      </c>
      <c r="F18" s="16">
        <v>37.66</v>
      </c>
      <c r="G18" s="10">
        <f t="shared" si="2"/>
        <v>3.8</v>
      </c>
      <c r="H18" s="14">
        <v>0.9</v>
      </c>
      <c r="I18" s="14">
        <v>2.9</v>
      </c>
      <c r="J18" s="10">
        <f t="shared" si="3"/>
        <v>85.9958</v>
      </c>
      <c r="K18" s="10">
        <v>45.4358</v>
      </c>
      <c r="L18" s="10">
        <v>40.56</v>
      </c>
      <c r="M18" s="10">
        <f t="shared" si="4"/>
        <v>76.7654</v>
      </c>
      <c r="N18" s="15">
        <v>39.5235</v>
      </c>
      <c r="O18" s="15">
        <v>37.2419</v>
      </c>
    </row>
    <row r="19" ht="25" customHeight="1" spans="1:15">
      <c r="A19" s="2" t="s">
        <v>23</v>
      </c>
      <c r="B19" s="2" t="s">
        <v>43</v>
      </c>
      <c r="C19" s="9" t="s">
        <v>44</v>
      </c>
      <c r="D19" s="10">
        <f t="shared" si="0"/>
        <v>54.1804</v>
      </c>
      <c r="E19" s="14">
        <v>19.0404</v>
      </c>
      <c r="F19" s="16">
        <v>35.14</v>
      </c>
      <c r="G19" s="10">
        <f t="shared" si="2"/>
        <v>3.8</v>
      </c>
      <c r="H19" s="14">
        <v>0.9</v>
      </c>
      <c r="I19" s="14">
        <v>2.9</v>
      </c>
      <c r="J19" s="10">
        <f t="shared" si="3"/>
        <v>57.9804</v>
      </c>
      <c r="K19" s="10">
        <v>19.9404</v>
      </c>
      <c r="L19" s="10">
        <v>38.04</v>
      </c>
      <c r="M19" s="10">
        <f t="shared" si="4"/>
        <v>51.7652</v>
      </c>
      <c r="N19" s="15">
        <v>17.7483</v>
      </c>
      <c r="O19" s="15">
        <v>34.0169</v>
      </c>
    </row>
    <row r="20" ht="25" customHeight="1" spans="1:15">
      <c r="A20" s="2" t="s">
        <v>23</v>
      </c>
      <c r="B20" s="2" t="s">
        <v>45</v>
      </c>
      <c r="C20" s="17" t="s">
        <v>46</v>
      </c>
      <c r="D20" s="13">
        <f t="shared" si="0"/>
        <v>59.6671</v>
      </c>
      <c r="E20" s="18">
        <v>29.6871</v>
      </c>
      <c r="F20" s="19">
        <v>29.98</v>
      </c>
      <c r="G20" s="13">
        <f t="shared" si="2"/>
        <v>3.4</v>
      </c>
      <c r="H20" s="18">
        <v>0.6</v>
      </c>
      <c r="I20" s="18">
        <v>2.8</v>
      </c>
      <c r="J20" s="13">
        <f t="shared" si="3"/>
        <v>63.0671</v>
      </c>
      <c r="K20" s="13">
        <v>30.2871</v>
      </c>
      <c r="L20" s="13">
        <v>32.78</v>
      </c>
      <c r="M20" s="13">
        <f t="shared" si="4"/>
        <v>57.1608</v>
      </c>
      <c r="N20" s="20">
        <v>26.9427</v>
      </c>
      <c r="O20" s="20">
        <v>30.2181</v>
      </c>
    </row>
    <row r="21" ht="25" customHeight="1" spans="1:15">
      <c r="A21" s="21" t="s">
        <v>23</v>
      </c>
      <c r="B21" s="21" t="s">
        <v>47</v>
      </c>
      <c r="C21" s="22" t="s">
        <v>48</v>
      </c>
      <c r="D21" s="23">
        <f t="shared" si="0"/>
        <v>60.182919</v>
      </c>
      <c r="E21" s="14">
        <v>34.202919</v>
      </c>
      <c r="F21" s="16">
        <v>25.98</v>
      </c>
      <c r="G21" s="23">
        <f t="shared" si="2"/>
        <v>2.8</v>
      </c>
      <c r="H21" s="14">
        <v>0.8</v>
      </c>
      <c r="I21" s="14">
        <v>2</v>
      </c>
      <c r="J21" s="23">
        <f t="shared" si="3"/>
        <v>62.982919</v>
      </c>
      <c r="K21" s="23">
        <v>35.002919</v>
      </c>
      <c r="L21" s="23">
        <v>27.98</v>
      </c>
      <c r="M21" s="23">
        <f t="shared" si="4"/>
        <v>52.8932</v>
      </c>
      <c r="N21" s="24">
        <v>29.1124</v>
      </c>
      <c r="O21" s="24">
        <v>23.7808</v>
      </c>
    </row>
    <row r="22" s="1" customFormat="1" ht="25" customHeight="1" spans="1:15">
      <c r="A22" s="25"/>
      <c r="B22" s="25"/>
      <c r="C22" s="26" t="s">
        <v>49</v>
      </c>
      <c r="D22" s="27">
        <f t="shared" si="0"/>
        <v>54.4194</v>
      </c>
      <c r="E22" s="14">
        <v>24.2094</v>
      </c>
      <c r="F22" s="14">
        <v>30.21</v>
      </c>
      <c r="G22" s="27">
        <f t="shared" si="2"/>
        <v>5.4</v>
      </c>
      <c r="H22" s="14">
        <v>1</v>
      </c>
      <c r="I22" s="14">
        <v>4.4</v>
      </c>
      <c r="J22" s="27">
        <f t="shared" si="3"/>
        <v>59.8194</v>
      </c>
      <c r="K22" s="25">
        <v>25.2094</v>
      </c>
      <c r="L22" s="25">
        <v>34.61</v>
      </c>
      <c r="M22" s="27">
        <f t="shared" si="4"/>
        <v>52.118</v>
      </c>
      <c r="N22" s="28">
        <v>22.3032</v>
      </c>
      <c r="O22" s="28">
        <v>29.8148</v>
      </c>
    </row>
    <row r="23" s="1" customFormat="1" ht="25" customHeight="1" spans="1:15">
      <c r="A23" s="25"/>
      <c r="B23" s="25"/>
      <c r="C23" s="26" t="s">
        <v>50</v>
      </c>
      <c r="D23" s="27">
        <f t="shared" si="0"/>
        <v>34.6257</v>
      </c>
      <c r="E23" s="14">
        <v>14.5457</v>
      </c>
      <c r="F23" s="14">
        <v>20.08</v>
      </c>
      <c r="G23" s="27">
        <f t="shared" si="2"/>
        <v>2.7</v>
      </c>
      <c r="H23" s="14">
        <v>0.5</v>
      </c>
      <c r="I23" s="14">
        <v>2.2</v>
      </c>
      <c r="J23" s="27">
        <f t="shared" si="3"/>
        <v>37.3257</v>
      </c>
      <c r="K23" s="25">
        <v>15.0457</v>
      </c>
      <c r="L23" s="25">
        <v>22.28</v>
      </c>
      <c r="M23" s="27">
        <f t="shared" si="4"/>
        <v>33.4138</v>
      </c>
      <c r="N23" s="28">
        <v>13.3918</v>
      </c>
      <c r="O23" s="28">
        <v>20.022</v>
      </c>
    </row>
  </sheetData>
  <mergeCells count="7">
    <mergeCell ref="C5:O5"/>
    <mergeCell ref="N6:O6"/>
    <mergeCell ref="D7:F7"/>
    <mergeCell ref="G7:I7"/>
    <mergeCell ref="J7:L7"/>
    <mergeCell ref="M7:O7"/>
    <mergeCell ref="C7:C8"/>
  </mergeCells>
  <conditionalFormatting sqref="E18:E23">
    <cfRule type="cellIs" dxfId="0" priority="2" operator="lessThan">
      <formula>0</formula>
    </cfRule>
  </conditionalFormatting>
  <conditionalFormatting sqref="F18:F23">
    <cfRule type="cellIs" dxfId="0" priority="1" operator="lessThan">
      <formula>0</formula>
    </cfRule>
  </conditionalFormatting>
  <pageMargins left="0.707638888888889" right="0.354166666666667" top="0.629166666666667" bottom="0.26875" header="0" footer="0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小麦啾</cp:lastModifiedBy>
  <dcterms:created xsi:type="dcterms:W3CDTF">2021-07-28T09:34:00Z</dcterms:created>
  <dcterms:modified xsi:type="dcterms:W3CDTF">2026-09-16T09:05:56Z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384EA70D8FD440EA9045387856184D15_13</vt:lpwstr>
  </property>
  <property fmtid="{D5CDD505-2E9C-101B-9397-08002B2CF9AE}" pid="4" name="CalculationRule">
    <vt:i4>0</vt:i4>
  </property>
</Properties>
</file>