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tabRatio="903" activeTab="2"/>
  </bookViews>
  <sheets>
    <sheet name="收支决算总表" sheetId="52" r:id="rId1"/>
    <sheet name="收入情况表" sheetId="23" r:id="rId2"/>
    <sheet name="支出情况表" sheetId="24" r:id="rId3"/>
    <sheet name="结余情况表" sheetId="25" r:id="rId4"/>
  </sheets>
  <definedNames>
    <definedName name="_xlnm.Print_Area" localSheetId="0">收支决算总表!$A$1:$H$15</definedName>
    <definedName name="_xlnm.Print_Area" localSheetId="1">收入情况表!$A$1:$E$17</definedName>
    <definedName name="_xlnm.Print_Area" localSheetId="2">支出情况表!$A$1:$E$13</definedName>
    <definedName name="_xlnm.Print_Area" localSheetId="3">结余情况表!$A$1:$E$8</definedName>
    <definedName name="_xlnm.Print_Titles" localSheetId="1">收入情况表!$4:$4</definedName>
    <definedName name="_xlnm.Print_Titles" localSheetId="2">支出情况表!$1:$4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<sst xmlns="http://schemas.openxmlformats.org/spreadsheetml/2006/main" count="76" uniqueCount="49">
  <si>
    <t>2022年度昌吉回族自治州本级社会保险基金收支决算总表</t>
  </si>
  <si>
    <t>决算13表</t>
  </si>
  <si>
    <t>单位：万元</t>
  </si>
  <si>
    <t>预算科目</t>
  </si>
  <si>
    <t>预算数</t>
  </si>
  <si>
    <t>调整预算数</t>
  </si>
  <si>
    <t>决算数</t>
  </si>
  <si>
    <t>一、职工基本医疗保险基金收入</t>
  </si>
  <si>
    <t>一、职工基本医疗保险基金支出</t>
  </si>
  <si>
    <t>二、机关事业单位基本养老保险基金收入</t>
  </si>
  <si>
    <t>二、机关事业单位基本养老保险基金支出</t>
  </si>
  <si>
    <t>三、城乡居民基本医疗保险基金收入</t>
  </si>
  <si>
    <t>三、城乡居民基本医疗保险基金支出</t>
  </si>
  <si>
    <t>社会保险基金收入合计</t>
  </si>
  <si>
    <t>社会保险基金支出合计</t>
  </si>
  <si>
    <t>社会保险基金上年结余收入</t>
  </si>
  <si>
    <t>社会保险基金年终结余</t>
  </si>
  <si>
    <t>社会保险基金上级补助收入</t>
  </si>
  <si>
    <t>社会保险基金补助下级支出</t>
  </si>
  <si>
    <t>社会保险基金下级上解收入</t>
  </si>
  <si>
    <t>社会保险基金上解上级支出</t>
  </si>
  <si>
    <t>收入总计</t>
  </si>
  <si>
    <t>支出总计</t>
  </si>
  <si>
    <t>2022年度昌吉回族自治州本级社会保险基金收入情况表</t>
  </si>
  <si>
    <t>决算14表</t>
  </si>
  <si>
    <t>项  目</t>
  </si>
  <si>
    <t>完成预算数的%</t>
  </si>
  <si>
    <t>昌吉州本级社会保险基金收入合计</t>
  </si>
  <si>
    <t>其中：保费收入</t>
  </si>
  <si>
    <t xml:space="preserve">      利息收入</t>
  </si>
  <si>
    <t xml:space="preserve">      财政补助收入</t>
  </si>
  <si>
    <t>2022年度昌吉回族自治州本级社会保险基金支出情况表</t>
  </si>
  <si>
    <t>决算15表</t>
  </si>
  <si>
    <t>项　目</t>
  </si>
  <si>
    <t>昌吉州本级社会保险基金支出合计</t>
  </si>
  <si>
    <t>　　其中：社会保险待遇支出</t>
  </si>
  <si>
    <t>二、职工基本医疗保险支出</t>
  </si>
  <si>
    <t xml:space="preserve">    其中：基本医疗保险待遇支出</t>
  </si>
  <si>
    <t>三、机关事业单位基本养老保险基金支出</t>
  </si>
  <si>
    <t xml:space="preserve">    其中：基本养老保险基金支出</t>
  </si>
  <si>
    <t>四、城乡居民基本医疗保险基金支出</t>
  </si>
  <si>
    <t xml:space="preserve">   其中：基本医疗保险待遇支出</t>
  </si>
  <si>
    <t>2022年度昌吉回族自治州本级社会保险基金决算结余情况表</t>
  </si>
  <si>
    <t>决算16表</t>
  </si>
  <si>
    <t>项   　目</t>
  </si>
  <si>
    <t>本级社会保险基金年末累计结余</t>
  </si>
  <si>
    <t>二、职工基本医疗保险末累计结余</t>
  </si>
  <si>
    <t>三、机关事业单位基本养老保险基末累计结余</t>
  </si>
  <si>
    <t>四、城乡居民基本医疗保险保险基金末累计结余</t>
  </si>
</sst>
</file>

<file path=xl/styles.xml><?xml version="1.0" encoding="utf-8"?>
<styleSheet xmlns="http://schemas.openxmlformats.org/spreadsheetml/2006/main">
  <numFmts count="8">
    <numFmt numFmtId="176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#,##0.00_ ;[Red]\-#,##0.00\ "/>
    <numFmt numFmtId="178" formatCode="_ * #,##0_ ;_ * \-#,##0_ ;_ * &quot;-&quot;??_ ;_ @_ "/>
    <numFmt numFmtId="179" formatCode="0.0%"/>
  </numFmts>
  <fonts count="29">
    <font>
      <sz val="12"/>
      <name val="宋体"/>
      <charset val="134"/>
    </font>
    <font>
      <sz val="20"/>
      <name val="方正小标宋简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name val="Arial Unicode MS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25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13" fillId="17" borderId="7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6" borderId="6" applyNumberFormat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9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43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4" fillId="0" borderId="2" xfId="51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3" fontId="6" fillId="0" borderId="2" xfId="39" applyNumberFormat="1" applyFont="1" applyFill="1" applyBorder="1" applyAlignment="1" applyProtection="1">
      <alignment horizontal="right" vertical="center"/>
    </xf>
    <xf numFmtId="10" fontId="6" fillId="0" borderId="2" xfId="39" applyNumberFormat="1" applyFont="1" applyFill="1" applyBorder="1" applyAlignment="1" applyProtection="1">
      <alignment horizontal="right" vertical="center"/>
    </xf>
    <xf numFmtId="0" fontId="7" fillId="0" borderId="2" xfId="51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/>
    </xf>
    <xf numFmtId="176" fontId="0" fillId="0" borderId="0" xfId="0" applyNumberFormat="1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3" fontId="6" fillId="0" borderId="2" xfId="39" applyNumberFormat="1" applyFont="1" applyFill="1" applyBorder="1" applyAlignment="1" applyProtection="1">
      <alignment horizontal="center" vertical="center"/>
    </xf>
    <xf numFmtId="10" fontId="6" fillId="0" borderId="2" xfId="39" applyNumberFormat="1" applyFont="1" applyFill="1" applyBorder="1" applyAlignment="1" applyProtection="1">
      <alignment horizontal="center" vertical="center"/>
    </xf>
    <xf numFmtId="0" fontId="7" fillId="0" borderId="2" xfId="51" applyFont="1" applyFill="1" applyBorder="1" applyAlignment="1">
      <alignment horizontal="left" vertical="center" wrapText="1"/>
    </xf>
    <xf numFmtId="177" fontId="7" fillId="0" borderId="2" xfId="53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/>
    </xf>
    <xf numFmtId="9" fontId="0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center" wrapText="1"/>
    </xf>
    <xf numFmtId="176" fontId="0" fillId="0" borderId="0" xfId="0" applyNumberForma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7" fillId="0" borderId="2" xfId="51" applyNumberFormat="1" applyFont="1" applyFill="1" applyBorder="1" applyAlignment="1">
      <alignment horizontal="left" vertical="center" wrapText="1"/>
    </xf>
    <xf numFmtId="178" fontId="6" fillId="0" borderId="2" xfId="8" applyNumberFormat="1" applyFont="1" applyFill="1" applyBorder="1" applyAlignment="1">
      <alignment horizontal="right" vertical="center"/>
    </xf>
    <xf numFmtId="179" fontId="6" fillId="0" borderId="2" xfId="51" applyNumberFormat="1" applyFont="1" applyFill="1" applyBorder="1" applyAlignment="1">
      <alignment horizontal="right" vertical="center" wrapText="1"/>
    </xf>
    <xf numFmtId="176" fontId="3" fillId="2" borderId="3" xfId="0" applyNumberFormat="1" applyFont="1" applyFill="1" applyBorder="1" applyAlignment="1">
      <alignment horizontal="left" vertical="top" wrapText="1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176" fontId="5" fillId="0" borderId="2" xfId="51" applyNumberFormat="1" applyFont="1" applyFill="1" applyBorder="1" applyAlignment="1">
      <alignment horizontal="center" vertical="center" wrapText="1"/>
    </xf>
    <xf numFmtId="176" fontId="3" fillId="3" borderId="3" xfId="0" applyNumberFormat="1" applyFont="1" applyFill="1" applyBorder="1" applyAlignment="1">
      <alignment horizontal="left" vertical="top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 7 2" xfId="39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千位分隔 2" xfId="53"/>
    <cellStyle name="常规 4" xfId="54"/>
    <cellStyle name="常规 5" xfId="55"/>
    <cellStyle name="常规 7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workbookViewId="0">
      <selection activeCell="A17" sqref="A17"/>
    </sheetView>
  </sheetViews>
  <sheetFormatPr defaultColWidth="9" defaultRowHeight="14.25" outlineLevelCol="7"/>
  <cols>
    <col min="1" max="1" width="45" style="35" customWidth="1"/>
    <col min="2" max="4" width="12.625" style="35" customWidth="1"/>
    <col min="5" max="5" width="45" style="35" customWidth="1"/>
    <col min="6" max="6" width="12.625" style="35" customWidth="1"/>
    <col min="7" max="8" width="12.625" style="36" customWidth="1"/>
    <col min="9" max="9" width="9" style="35"/>
    <col min="10" max="10" width="12.875" style="35" customWidth="1"/>
    <col min="11" max="11" width="20.25" style="35" customWidth="1"/>
    <col min="12" max="16384" width="9" style="35"/>
  </cols>
  <sheetData>
    <row r="1" ht="30.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/>
      <c r="B2" s="4"/>
      <c r="C2" s="4"/>
      <c r="D2" s="4"/>
      <c r="E2" s="4"/>
      <c r="F2" s="4"/>
      <c r="G2" s="4"/>
      <c r="H2" s="5" t="s">
        <v>1</v>
      </c>
    </row>
    <row r="3" customHeight="1" spans="1:8">
      <c r="A3" s="1"/>
      <c r="B3" s="1"/>
      <c r="C3" s="1"/>
      <c r="D3" s="1"/>
      <c r="E3" s="1"/>
      <c r="F3" s="1"/>
      <c r="G3" s="2"/>
      <c r="H3" s="5" t="s">
        <v>2</v>
      </c>
    </row>
    <row r="4" ht="30.75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3</v>
      </c>
      <c r="F4" s="7" t="s">
        <v>4</v>
      </c>
      <c r="G4" s="7" t="s">
        <v>5</v>
      </c>
      <c r="H4" s="7" t="s">
        <v>6</v>
      </c>
    </row>
    <row r="5" ht="28.5" customHeight="1" spans="1:8">
      <c r="A5" s="19" t="s">
        <v>7</v>
      </c>
      <c r="B5" s="9">
        <v>241064.36</v>
      </c>
      <c r="C5" s="9">
        <v>225864.36</v>
      </c>
      <c r="D5" s="9">
        <v>227770.5</v>
      </c>
      <c r="E5" s="19" t="s">
        <v>8</v>
      </c>
      <c r="F5" s="9">
        <v>171403.19</v>
      </c>
      <c r="G5" s="9">
        <v>167703.19</v>
      </c>
      <c r="H5" s="9">
        <v>165844.06</v>
      </c>
    </row>
    <row r="6" ht="28.5" customHeight="1" spans="1:8">
      <c r="A6" s="31" t="s">
        <v>9</v>
      </c>
      <c r="B6" s="9">
        <v>82905.84</v>
      </c>
      <c r="C6" s="9">
        <v>82906</v>
      </c>
      <c r="D6" s="9">
        <v>59162.06</v>
      </c>
      <c r="E6" s="31" t="s">
        <v>10</v>
      </c>
      <c r="F6" s="9">
        <v>81216.05</v>
      </c>
      <c r="G6" s="9">
        <v>81216.05</v>
      </c>
      <c r="H6" s="9">
        <v>82513.12</v>
      </c>
    </row>
    <row r="7" ht="28.5" customHeight="1" spans="1:8">
      <c r="A7" s="31" t="s">
        <v>11</v>
      </c>
      <c r="B7" s="9">
        <v>86172.5</v>
      </c>
      <c r="C7" s="9">
        <v>86172.5</v>
      </c>
      <c r="D7" s="9">
        <v>79714.91</v>
      </c>
      <c r="E7" s="31" t="s">
        <v>12</v>
      </c>
      <c r="F7" s="9">
        <v>83901.05</v>
      </c>
      <c r="G7" s="9">
        <v>83901.05</v>
      </c>
      <c r="H7" s="9">
        <v>82000.69</v>
      </c>
    </row>
    <row r="8" ht="28.5" customHeight="1" spans="1:8">
      <c r="A8" s="31"/>
      <c r="B8" s="9"/>
      <c r="C8" s="9"/>
      <c r="D8" s="9"/>
      <c r="E8" s="31"/>
      <c r="F8" s="9"/>
      <c r="G8" s="9"/>
      <c r="H8" s="9"/>
    </row>
    <row r="9" ht="28.5" customHeight="1" spans="1:8">
      <c r="A9" s="37" t="s">
        <v>13</v>
      </c>
      <c r="B9" s="9">
        <f>SUM(B5:B8)</f>
        <v>410142.7</v>
      </c>
      <c r="C9" s="9">
        <f>SUM(C5:C8)</f>
        <v>394942.86</v>
      </c>
      <c r="D9" s="9">
        <f>SUM(D5:D8)</f>
        <v>366647.47</v>
      </c>
      <c r="E9" s="37" t="s">
        <v>14</v>
      </c>
      <c r="F9" s="9">
        <f>SUM(F5:F8)</f>
        <v>336520.29</v>
      </c>
      <c r="G9" s="9">
        <f>SUM(G5:G8)</f>
        <v>332820.29</v>
      </c>
      <c r="H9" s="9">
        <f>SUM(H5:H8)</f>
        <v>330357.87</v>
      </c>
    </row>
    <row r="10" ht="28.5" customHeight="1" spans="1:8">
      <c r="A10" s="31" t="s">
        <v>15</v>
      </c>
      <c r="B10" s="9">
        <v>472388.51</v>
      </c>
      <c r="C10" s="9">
        <v>461398.48</v>
      </c>
      <c r="D10" s="9">
        <v>472388.51</v>
      </c>
      <c r="E10" s="31" t="s">
        <v>16</v>
      </c>
      <c r="F10" s="9">
        <v>551160</v>
      </c>
      <c r="G10" s="9">
        <v>539659.93</v>
      </c>
      <c r="H10" s="9">
        <v>535165</v>
      </c>
    </row>
    <row r="11" ht="28.5" customHeight="1" spans="1:8">
      <c r="A11" s="31" t="s">
        <v>17</v>
      </c>
      <c r="B11" s="9">
        <v>15161</v>
      </c>
      <c r="C11" s="9">
        <v>0</v>
      </c>
      <c r="D11" s="9">
        <v>40003</v>
      </c>
      <c r="E11" s="31" t="s">
        <v>18</v>
      </c>
      <c r="F11" s="9">
        <v>10012</v>
      </c>
      <c r="G11" s="9">
        <v>0</v>
      </c>
      <c r="H11" s="9">
        <v>13516</v>
      </c>
    </row>
    <row r="12" ht="28.5" customHeight="1" spans="1:8">
      <c r="A12" s="31"/>
      <c r="B12" s="9"/>
      <c r="C12" s="9"/>
      <c r="D12" s="9"/>
      <c r="E12" s="31"/>
      <c r="F12" s="9"/>
      <c r="G12" s="9"/>
      <c r="H12" s="9"/>
    </row>
    <row r="13" ht="28.5" customHeight="1" spans="1:8">
      <c r="A13" s="31" t="s">
        <v>19</v>
      </c>
      <c r="B13" s="9"/>
      <c r="C13" s="9"/>
      <c r="D13" s="9"/>
      <c r="E13" s="31" t="s">
        <v>20</v>
      </c>
      <c r="F13" s="9"/>
      <c r="G13" s="9"/>
      <c r="H13" s="9"/>
    </row>
    <row r="14" ht="28.5" customHeight="1" spans="1:8">
      <c r="A14" s="31"/>
      <c r="B14" s="9"/>
      <c r="C14" s="9"/>
      <c r="D14" s="9"/>
      <c r="E14" s="32"/>
      <c r="F14" s="9"/>
      <c r="G14" s="9"/>
      <c r="H14" s="9"/>
    </row>
    <row r="15" ht="28.5" customHeight="1" spans="1:8">
      <c r="A15" s="37" t="s">
        <v>21</v>
      </c>
      <c r="B15" s="9">
        <f>SUM(B9,B10,B11,B13)</f>
        <v>897692.21</v>
      </c>
      <c r="C15" s="9">
        <f>SUM(C9,C10,C11,C13)</f>
        <v>856341.34</v>
      </c>
      <c r="D15" s="9">
        <f>SUM(D9,D10,D11,D13)</f>
        <v>879038.98</v>
      </c>
      <c r="E15" s="37" t="s">
        <v>22</v>
      </c>
      <c r="F15" s="9">
        <f>F9+F10+F11+F13</f>
        <v>897692.29</v>
      </c>
      <c r="G15" s="9">
        <f>G9+G10+G11+G13</f>
        <v>872480.22</v>
      </c>
      <c r="H15" s="9">
        <f>H9+H10+H11+H13</f>
        <v>879038.87</v>
      </c>
    </row>
    <row r="16" ht="17.45" customHeight="1" spans="1:8">
      <c r="A16" s="38"/>
      <c r="B16" s="38"/>
      <c r="C16" s="38"/>
      <c r="D16" s="38"/>
      <c r="E16" s="38"/>
      <c r="F16" s="38"/>
      <c r="G16" s="38"/>
      <c r="H16" s="38"/>
    </row>
  </sheetData>
  <mergeCells count="2">
    <mergeCell ref="A1:H1"/>
    <mergeCell ref="A16:H16"/>
  </mergeCells>
  <pageMargins left="0.7" right="0.7" top="0.75" bottom="0.75" header="0.3" footer="0.3"/>
  <pageSetup paperSize="9" scale="74" orientation="landscape"/>
  <headerFooter>
    <oddFooter>&amp;C‐ 56 ‐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E38"/>
  <sheetViews>
    <sheetView showGridLines="0" showZeros="0" topLeftCell="A4" workbookViewId="0">
      <selection activeCell="D17" sqref="D17"/>
    </sheetView>
  </sheetViews>
  <sheetFormatPr defaultColWidth="9" defaultRowHeight="14.25" outlineLevelCol="4"/>
  <cols>
    <col min="1" max="1" width="50.625" style="29" customWidth="1"/>
    <col min="2" max="3" width="18.625" style="29" customWidth="1"/>
    <col min="4" max="5" width="18.625" style="30" customWidth="1"/>
    <col min="6" max="6" width="9" style="29"/>
    <col min="7" max="7" width="12.875" style="29" customWidth="1"/>
    <col min="8" max="8" width="20.25" style="29" customWidth="1"/>
    <col min="9" max="16384" width="9" style="29"/>
  </cols>
  <sheetData>
    <row r="1" ht="30.2" customHeight="1" spans="1:5">
      <c r="A1" s="3" t="s">
        <v>23</v>
      </c>
      <c r="B1" s="3"/>
      <c r="C1" s="3"/>
      <c r="D1" s="3"/>
      <c r="E1" s="3"/>
    </row>
    <row r="2" customHeight="1" spans="1:5">
      <c r="A2" s="4"/>
      <c r="B2" s="4"/>
      <c r="C2" s="4"/>
      <c r="D2" s="4"/>
      <c r="E2" s="5" t="s">
        <v>24</v>
      </c>
    </row>
    <row r="3" ht="15" customHeight="1" spans="1:5">
      <c r="A3" s="1"/>
      <c r="B3" s="1"/>
      <c r="C3" s="1"/>
      <c r="D3" s="2"/>
      <c r="E3" s="5" t="s">
        <v>2</v>
      </c>
    </row>
    <row r="4" ht="21" customHeight="1" spans="1:5">
      <c r="A4" s="7" t="s">
        <v>25</v>
      </c>
      <c r="B4" s="7" t="s">
        <v>4</v>
      </c>
      <c r="C4" s="7" t="s">
        <v>5</v>
      </c>
      <c r="D4" s="7" t="s">
        <v>6</v>
      </c>
      <c r="E4" s="7" t="s">
        <v>26</v>
      </c>
    </row>
    <row r="5" ht="18" customHeight="1" spans="1:5">
      <c r="A5" s="8" t="s">
        <v>27</v>
      </c>
      <c r="B5" s="17">
        <f>B6+B10+B14</f>
        <v>410142.7</v>
      </c>
      <c r="C5" s="17">
        <f>C6+C10+C14</f>
        <v>394942.86</v>
      </c>
      <c r="D5" s="17">
        <f>D6+D10+D14</f>
        <v>366647.47</v>
      </c>
      <c r="E5" s="18">
        <f t="shared" ref="E5:E17" si="0">D5/B5</f>
        <v>0.893950983401631</v>
      </c>
    </row>
    <row r="6" ht="27" customHeight="1" spans="1:5">
      <c r="A6" s="19" t="s">
        <v>7</v>
      </c>
      <c r="B6" s="17">
        <v>241064.36</v>
      </c>
      <c r="C6" s="17">
        <v>225864.36</v>
      </c>
      <c r="D6" s="17">
        <v>227770.5</v>
      </c>
      <c r="E6" s="18">
        <f t="shared" si="0"/>
        <v>0.944853482281661</v>
      </c>
    </row>
    <row r="7" ht="27" customHeight="1" spans="1:5">
      <c r="A7" s="19" t="s">
        <v>28</v>
      </c>
      <c r="B7" s="17">
        <v>232206.96</v>
      </c>
      <c r="C7" s="17">
        <v>217006.96</v>
      </c>
      <c r="D7" s="17">
        <v>221474.86</v>
      </c>
      <c r="E7" s="18">
        <f t="shared" si="0"/>
        <v>0.953782177760735</v>
      </c>
    </row>
    <row r="8" ht="27" customHeight="1" spans="1:5">
      <c r="A8" s="19" t="s">
        <v>29</v>
      </c>
      <c r="B8" s="17">
        <v>4774.19</v>
      </c>
      <c r="C8" s="17">
        <v>4774.19</v>
      </c>
      <c r="D8" s="17">
        <v>4458.29</v>
      </c>
      <c r="E8" s="18">
        <f t="shared" si="0"/>
        <v>0.933831707577621</v>
      </c>
    </row>
    <row r="9" ht="27" customHeight="1" spans="1:5">
      <c r="A9" s="19" t="s">
        <v>30</v>
      </c>
      <c r="B9" s="17">
        <v>2430</v>
      </c>
      <c r="C9" s="17">
        <v>2430</v>
      </c>
      <c r="D9" s="17">
        <v>0</v>
      </c>
      <c r="E9" s="18">
        <f t="shared" si="0"/>
        <v>0</v>
      </c>
    </row>
    <row r="10" ht="27" customHeight="1" spans="1:5">
      <c r="A10" s="31" t="s">
        <v>9</v>
      </c>
      <c r="B10" s="17">
        <v>82905.84</v>
      </c>
      <c r="C10" s="17">
        <v>82906</v>
      </c>
      <c r="D10" s="17">
        <v>59162.06</v>
      </c>
      <c r="E10" s="18">
        <f t="shared" si="0"/>
        <v>0.713605458915801</v>
      </c>
    </row>
    <row r="11" ht="27" customHeight="1" spans="1:5">
      <c r="A11" s="19" t="s">
        <v>28</v>
      </c>
      <c r="B11" s="17">
        <v>26903.84</v>
      </c>
      <c r="C11" s="17">
        <v>26903.84</v>
      </c>
      <c r="D11" s="17">
        <v>29552.68</v>
      </c>
      <c r="E11" s="18">
        <f t="shared" si="0"/>
        <v>1.09845583381406</v>
      </c>
    </row>
    <row r="12" ht="27" customHeight="1" spans="1:5">
      <c r="A12" s="19" t="s">
        <v>29</v>
      </c>
      <c r="B12" s="17">
        <v>100</v>
      </c>
      <c r="C12" s="17">
        <v>100</v>
      </c>
      <c r="D12" s="17">
        <v>197.84</v>
      </c>
      <c r="E12" s="18">
        <f t="shared" si="0"/>
        <v>1.9784</v>
      </c>
    </row>
    <row r="13" ht="27" customHeight="1" spans="1:5">
      <c r="A13" s="19" t="s">
        <v>30</v>
      </c>
      <c r="B13" s="17">
        <v>55731</v>
      </c>
      <c r="C13" s="17">
        <v>55731</v>
      </c>
      <c r="D13" s="17">
        <v>28450.01</v>
      </c>
      <c r="E13" s="18">
        <f t="shared" si="0"/>
        <v>0.510488058710592</v>
      </c>
    </row>
    <row r="14" ht="27" customHeight="1" spans="1:5">
      <c r="A14" s="31" t="s">
        <v>11</v>
      </c>
      <c r="B14" s="17">
        <v>86172.5</v>
      </c>
      <c r="C14" s="17">
        <v>86172.5</v>
      </c>
      <c r="D14" s="17">
        <v>79714.91</v>
      </c>
      <c r="E14" s="18">
        <f t="shared" si="0"/>
        <v>0.925062055760248</v>
      </c>
    </row>
    <row r="15" ht="27" customHeight="1" spans="1:5">
      <c r="A15" s="19" t="s">
        <v>28</v>
      </c>
      <c r="B15" s="17">
        <v>31212.43</v>
      </c>
      <c r="C15" s="17">
        <v>31212.43</v>
      </c>
      <c r="D15" s="17">
        <v>26745.48</v>
      </c>
      <c r="E15" s="18">
        <f t="shared" si="0"/>
        <v>0.856885542074103</v>
      </c>
    </row>
    <row r="16" ht="27" customHeight="1" spans="1:5">
      <c r="A16" s="19" t="s">
        <v>29</v>
      </c>
      <c r="B16" s="17">
        <v>540</v>
      </c>
      <c r="C16" s="17">
        <v>540</v>
      </c>
      <c r="D16" s="17">
        <v>671</v>
      </c>
      <c r="E16" s="18">
        <f t="shared" si="0"/>
        <v>1.24259259259259</v>
      </c>
    </row>
    <row r="17" ht="27" customHeight="1" spans="1:5">
      <c r="A17" s="19" t="s">
        <v>30</v>
      </c>
      <c r="B17" s="17">
        <v>54420.07</v>
      </c>
      <c r="C17" s="17">
        <v>54420.07</v>
      </c>
      <c r="D17" s="17">
        <v>51493</v>
      </c>
      <c r="E17" s="18">
        <f t="shared" si="0"/>
        <v>0.946213409868822</v>
      </c>
    </row>
    <row r="18" ht="28.5" customHeight="1" spans="1:5">
      <c r="A18" s="31"/>
      <c r="B18" s="32"/>
      <c r="C18" s="32"/>
      <c r="D18" s="32"/>
      <c r="E18" s="33"/>
    </row>
    <row r="19" ht="28.5" customHeight="1" spans="1:5">
      <c r="A19" s="31"/>
      <c r="B19" s="32"/>
      <c r="C19" s="32"/>
      <c r="D19" s="32"/>
      <c r="E19" s="33"/>
    </row>
    <row r="20" ht="28.5" customHeight="1" spans="1:5">
      <c r="A20" s="31"/>
      <c r="B20" s="32"/>
      <c r="C20" s="32"/>
      <c r="D20" s="32"/>
      <c r="E20" s="33"/>
    </row>
    <row r="21" ht="28.5" customHeight="1" spans="1:5">
      <c r="A21" s="31"/>
      <c r="B21" s="32"/>
      <c r="C21" s="32"/>
      <c r="D21" s="32"/>
      <c r="E21" s="33"/>
    </row>
    <row r="22" ht="28.5" customHeight="1" spans="1:5">
      <c r="A22" s="31"/>
      <c r="B22" s="32"/>
      <c r="C22" s="32"/>
      <c r="D22" s="32"/>
      <c r="E22" s="33"/>
    </row>
    <row r="23" ht="28.5" customHeight="1" spans="1:5">
      <c r="A23" s="31"/>
      <c r="B23" s="32"/>
      <c r="C23" s="32"/>
      <c r="D23" s="32"/>
      <c r="E23" s="33"/>
    </row>
    <row r="24" ht="28.5" customHeight="1" spans="1:5">
      <c r="A24" s="31"/>
      <c r="B24" s="32"/>
      <c r="C24" s="32"/>
      <c r="D24" s="32"/>
      <c r="E24" s="33"/>
    </row>
    <row r="25" ht="28.5" customHeight="1" spans="1:5">
      <c r="A25" s="31"/>
      <c r="B25" s="32"/>
      <c r="C25" s="32"/>
      <c r="D25" s="32"/>
      <c r="E25" s="33"/>
    </row>
    <row r="26" ht="28.5" customHeight="1" spans="1:5">
      <c r="A26" s="31"/>
      <c r="B26" s="32"/>
      <c r="C26" s="32"/>
      <c r="D26" s="32"/>
      <c r="E26" s="33"/>
    </row>
    <row r="27" ht="28.5" customHeight="1" spans="1:5">
      <c r="A27" s="31"/>
      <c r="B27" s="32"/>
      <c r="C27" s="32"/>
      <c r="D27" s="32"/>
      <c r="E27" s="33"/>
    </row>
    <row r="28" ht="28.5" customHeight="1" spans="1:5">
      <c r="A28" s="31"/>
      <c r="B28" s="32"/>
      <c r="C28" s="32"/>
      <c r="D28" s="32"/>
      <c r="E28" s="33"/>
    </row>
    <row r="29" ht="28.5" customHeight="1" spans="1:5">
      <c r="A29" s="31"/>
      <c r="B29" s="32"/>
      <c r="C29" s="32"/>
      <c r="D29" s="32"/>
      <c r="E29" s="33"/>
    </row>
    <row r="30" ht="28.5" customHeight="1" spans="1:5">
      <c r="A30" s="31"/>
      <c r="B30" s="32"/>
      <c r="C30" s="32"/>
      <c r="D30" s="32"/>
      <c r="E30" s="33"/>
    </row>
    <row r="31" ht="28.5" customHeight="1" spans="1:5">
      <c r="A31" s="31"/>
      <c r="B31" s="32"/>
      <c r="C31" s="32"/>
      <c r="D31" s="32"/>
      <c r="E31" s="33"/>
    </row>
    <row r="32" ht="28.5" customHeight="1" spans="1:5">
      <c r="A32" s="31"/>
      <c r="B32" s="32"/>
      <c r="C32" s="32"/>
      <c r="D32" s="32"/>
      <c r="E32" s="33"/>
    </row>
    <row r="33" ht="28.5" customHeight="1" spans="1:5">
      <c r="A33" s="31"/>
      <c r="B33" s="32"/>
      <c r="C33" s="32"/>
      <c r="D33" s="32"/>
      <c r="E33" s="33"/>
    </row>
    <row r="34" ht="28.5" customHeight="1" spans="1:5">
      <c r="A34" s="31"/>
      <c r="B34" s="32"/>
      <c r="C34" s="32"/>
      <c r="D34" s="32"/>
      <c r="E34" s="33"/>
    </row>
    <row r="35" ht="28.5" customHeight="1" spans="1:5">
      <c r="A35" s="31"/>
      <c r="B35" s="32"/>
      <c r="C35" s="32"/>
      <c r="D35" s="32"/>
      <c r="E35" s="33"/>
    </row>
    <row r="36" ht="28.5" customHeight="1" spans="1:5">
      <c r="A36" s="31"/>
      <c r="B36" s="32"/>
      <c r="C36" s="32"/>
      <c r="D36" s="32"/>
      <c r="E36" s="33"/>
    </row>
    <row r="37" ht="28.5" customHeight="1" spans="1:5">
      <c r="A37" s="31"/>
      <c r="B37" s="32"/>
      <c r="C37" s="32"/>
      <c r="D37" s="32"/>
      <c r="E37" s="33"/>
    </row>
    <row r="38" ht="17.45" customHeight="1" spans="1:5">
      <c r="A38" s="34"/>
      <c r="B38" s="34"/>
      <c r="C38" s="34"/>
      <c r="D38" s="34"/>
      <c r="E38" s="34"/>
    </row>
  </sheetData>
  <mergeCells count="2">
    <mergeCell ref="A1:E1"/>
    <mergeCell ref="A38:E38"/>
  </mergeCells>
  <printOptions horizontalCentered="1"/>
  <pageMargins left="0.275590551181102" right="0.196850393700787" top="0.826771653543307" bottom="0.433070866141732" header="0.47244094488189" footer="0.15748031496063"/>
  <pageSetup paperSize="9" firstPageNumber="24" orientation="landscape" useFirstPageNumber="1"/>
  <headerFooter alignWithMargins="0">
    <oddFooter>&amp;C‐ 57 ‐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E17"/>
  <sheetViews>
    <sheetView showGridLines="0" showZeros="0" tabSelected="1" workbookViewId="0">
      <selection activeCell="C5" sqref="C5"/>
    </sheetView>
  </sheetViews>
  <sheetFormatPr defaultColWidth="9" defaultRowHeight="14.25" outlineLevelCol="4"/>
  <cols>
    <col min="1" max="1" width="51.125" style="1" customWidth="1"/>
    <col min="2" max="3" width="18.625" style="1" customWidth="1"/>
    <col min="4" max="5" width="18.625" style="2" customWidth="1"/>
    <col min="6" max="16384" width="9" style="1"/>
  </cols>
  <sheetData>
    <row r="1" ht="30.2" customHeight="1" spans="1:5">
      <c r="A1" s="3" t="s">
        <v>31</v>
      </c>
      <c r="B1" s="3"/>
      <c r="C1" s="3"/>
      <c r="D1" s="3"/>
      <c r="E1" s="3"/>
    </row>
    <row r="2" ht="18" customHeight="1" spans="1:5">
      <c r="A2" s="4"/>
      <c r="B2" s="4"/>
      <c r="C2" s="4"/>
      <c r="D2" s="4"/>
      <c r="E2" s="5" t="s">
        <v>32</v>
      </c>
    </row>
    <row r="3" ht="18" customHeight="1" spans="1:5">
      <c r="A3" s="15"/>
      <c r="B3" s="15"/>
      <c r="C3" s="15"/>
      <c r="D3" s="16"/>
      <c r="E3" s="5" t="s">
        <v>2</v>
      </c>
    </row>
    <row r="4" ht="36" customHeight="1" spans="1:5">
      <c r="A4" s="7" t="s">
        <v>33</v>
      </c>
      <c r="B4" s="7" t="s">
        <v>4</v>
      </c>
      <c r="C4" s="7" t="s">
        <v>5</v>
      </c>
      <c r="D4" s="7" t="s">
        <v>6</v>
      </c>
      <c r="E4" s="7" t="s">
        <v>26</v>
      </c>
    </row>
    <row r="5" ht="25.35" customHeight="1" spans="1:5">
      <c r="A5" s="8" t="s">
        <v>34</v>
      </c>
      <c r="B5" s="17">
        <f>SUM(B9+B7+B11)</f>
        <v>336520.29</v>
      </c>
      <c r="C5" s="17">
        <f>SUM(C9+C7+C11)</f>
        <v>332820.29</v>
      </c>
      <c r="D5" s="17">
        <f>SUM(D9+D7+D11)</f>
        <v>330357.87</v>
      </c>
      <c r="E5" s="18">
        <f>D5/B5</f>
        <v>0.98168782036887</v>
      </c>
    </row>
    <row r="6" ht="25.35" customHeight="1" spans="1:5">
      <c r="A6" s="19" t="s">
        <v>35</v>
      </c>
      <c r="B6" s="17">
        <f>B10+B8+B12</f>
        <v>317940.5</v>
      </c>
      <c r="C6" s="17">
        <f>C10+C8+C12</f>
        <v>314240.5</v>
      </c>
      <c r="D6" s="17">
        <f>D10+D8+D12</f>
        <v>302916.81</v>
      </c>
      <c r="E6" s="18">
        <f>D6/B6</f>
        <v>0.952746850432707</v>
      </c>
    </row>
    <row r="7" ht="25.35" customHeight="1" spans="1:5">
      <c r="A7" s="20" t="s">
        <v>36</v>
      </c>
      <c r="B7" s="17">
        <v>171403.19</v>
      </c>
      <c r="C7" s="17">
        <v>167703.19</v>
      </c>
      <c r="D7" s="17">
        <v>165844.06</v>
      </c>
      <c r="E7" s="18">
        <f>D7/B7</f>
        <v>0.967566939681811</v>
      </c>
    </row>
    <row r="8" ht="25.35" customHeight="1" spans="1:5">
      <c r="A8" s="20" t="s">
        <v>37</v>
      </c>
      <c r="B8" s="17">
        <v>164879.41</v>
      </c>
      <c r="C8" s="17">
        <v>161179.41</v>
      </c>
      <c r="D8" s="17">
        <v>158318.2</v>
      </c>
      <c r="E8" s="18">
        <f>D8/B8</f>
        <v>0.960206007529988</v>
      </c>
    </row>
    <row r="9" ht="25.35" customHeight="1" spans="1:5">
      <c r="A9" s="20" t="s">
        <v>38</v>
      </c>
      <c r="B9" s="17">
        <v>81216.05</v>
      </c>
      <c r="C9" s="17">
        <v>81216.05</v>
      </c>
      <c r="D9" s="17">
        <v>82513.12</v>
      </c>
      <c r="E9" s="18">
        <f t="shared" ref="E9:E12" si="0">D9/B9</f>
        <v>1.01597061172022</v>
      </c>
    </row>
    <row r="10" ht="25.35" customHeight="1" spans="1:5">
      <c r="A10" s="20" t="s">
        <v>39</v>
      </c>
      <c r="B10" s="17">
        <v>81116.05</v>
      </c>
      <c r="C10" s="17">
        <v>81116.05</v>
      </c>
      <c r="D10" s="17">
        <v>82427.6</v>
      </c>
      <c r="E10" s="18">
        <f t="shared" si="0"/>
        <v>1.01616880999506</v>
      </c>
    </row>
    <row r="11" ht="25.35" customHeight="1" spans="1:5">
      <c r="A11" s="20" t="s">
        <v>40</v>
      </c>
      <c r="B11" s="17">
        <v>83901.05</v>
      </c>
      <c r="C11" s="17">
        <v>83901.05</v>
      </c>
      <c r="D11" s="17">
        <v>82000.69</v>
      </c>
      <c r="E11" s="18">
        <f t="shared" si="0"/>
        <v>0.977349985488859</v>
      </c>
    </row>
    <row r="12" ht="25.35" customHeight="1" spans="1:5">
      <c r="A12" s="20" t="s">
        <v>41</v>
      </c>
      <c r="B12" s="17">
        <v>71945.04</v>
      </c>
      <c r="C12" s="17">
        <v>71945.04</v>
      </c>
      <c r="D12" s="17">
        <v>62171.01</v>
      </c>
      <c r="E12" s="18">
        <f t="shared" si="0"/>
        <v>0.864145881356102</v>
      </c>
    </row>
    <row r="13" ht="24" customHeight="1" spans="1:5">
      <c r="A13" s="21"/>
      <c r="B13" s="22"/>
      <c r="C13" s="22"/>
      <c r="D13" s="23"/>
      <c r="E13" s="24"/>
    </row>
    <row r="14" ht="24" customHeight="1" spans="1:5">
      <c r="A14" s="25"/>
      <c r="B14" s="26"/>
      <c r="C14" s="26"/>
      <c r="D14" s="27"/>
      <c r="E14" s="24"/>
    </row>
    <row r="15" ht="24" customHeight="1" spans="1:5">
      <c r="A15" s="21"/>
      <c r="B15" s="22"/>
      <c r="C15" s="22"/>
      <c r="D15" s="27"/>
      <c r="E15" s="24"/>
    </row>
    <row r="16" ht="24" customHeight="1" spans="1:5">
      <c r="A16" s="28"/>
      <c r="B16" s="22"/>
      <c r="C16" s="22"/>
      <c r="D16" s="27"/>
      <c r="E16" s="24"/>
    </row>
    <row r="17" ht="24" customHeight="1" spans="1:5">
      <c r="A17" s="21"/>
      <c r="B17" s="22"/>
      <c r="C17" s="22"/>
      <c r="D17" s="27"/>
      <c r="E17" s="24"/>
    </row>
  </sheetData>
  <mergeCells count="1">
    <mergeCell ref="A1:E1"/>
  </mergeCells>
  <printOptions horizontalCentered="1"/>
  <pageMargins left="0.196850393700787" right="0.196850393700787" top="0.826771653543307" bottom="0.433070866141732" header="0.393700787401575" footer="0.15748031496063"/>
  <pageSetup paperSize="9" firstPageNumber="26" orientation="landscape" useFirstPageNumber="1"/>
  <headerFooter alignWithMargins="0">
    <oddFooter>&amp;C‐ 58 ‐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E30"/>
  <sheetViews>
    <sheetView showGridLines="0" showZeros="0" workbookViewId="0">
      <selection activeCell="B15" sqref="B15"/>
    </sheetView>
  </sheetViews>
  <sheetFormatPr defaultColWidth="9" defaultRowHeight="14.25" outlineLevelCol="4"/>
  <cols>
    <col min="1" max="1" width="52.625" style="1" customWidth="1"/>
    <col min="2" max="4" width="18.625" style="2" customWidth="1"/>
    <col min="5" max="5" width="18.625" style="1" customWidth="1"/>
    <col min="6" max="16384" width="9" style="1"/>
  </cols>
  <sheetData>
    <row r="1" ht="30.2" customHeight="1" spans="1:5">
      <c r="A1" s="3" t="s">
        <v>42</v>
      </c>
      <c r="B1" s="3"/>
      <c r="C1" s="3"/>
      <c r="D1" s="3"/>
      <c r="E1" s="3"/>
    </row>
    <row r="2" ht="19.5" customHeight="1" spans="1:5">
      <c r="A2" s="4"/>
      <c r="B2" s="4"/>
      <c r="C2" s="4"/>
      <c r="D2" s="4"/>
      <c r="E2" s="5" t="s">
        <v>43</v>
      </c>
    </row>
    <row r="3" ht="19.5" customHeight="1" spans="4:5">
      <c r="D3" s="6" t="s">
        <v>2</v>
      </c>
      <c r="E3" s="6"/>
    </row>
    <row r="4" ht="40.7" customHeight="1" spans="1:5">
      <c r="A4" s="7" t="s">
        <v>44</v>
      </c>
      <c r="B4" s="7" t="s">
        <v>4</v>
      </c>
      <c r="C4" s="7" t="s">
        <v>5</v>
      </c>
      <c r="D4" s="7" t="s">
        <v>6</v>
      </c>
      <c r="E4" s="7" t="s">
        <v>26</v>
      </c>
    </row>
    <row r="5" ht="27.75" customHeight="1" spans="1:5">
      <c r="A5" s="8" t="s">
        <v>45</v>
      </c>
      <c r="B5" s="9">
        <f>SUM(B6:B8)</f>
        <v>551160</v>
      </c>
      <c r="C5" s="9">
        <f>SUM(C6:C8)</f>
        <v>539659.93</v>
      </c>
      <c r="D5" s="9">
        <f>SUM(D6:D8)</f>
        <v>535165</v>
      </c>
      <c r="E5" s="10">
        <f>D5/B5</f>
        <v>0.970979388925176</v>
      </c>
    </row>
    <row r="6" ht="27.75" customHeight="1" spans="1:5">
      <c r="A6" s="11" t="s">
        <v>46</v>
      </c>
      <c r="B6" s="9">
        <v>487280</v>
      </c>
      <c r="C6" s="9">
        <v>475779.56</v>
      </c>
      <c r="D6" s="9">
        <v>479545</v>
      </c>
      <c r="E6" s="10">
        <f t="shared" ref="E6:E8" si="0">D6/B6</f>
        <v>0.98412616975866</v>
      </c>
    </row>
    <row r="7" ht="27.75" customHeight="1" spans="1:5">
      <c r="A7" s="11" t="s">
        <v>47</v>
      </c>
      <c r="B7" s="9">
        <v>8524</v>
      </c>
      <c r="C7" s="9">
        <v>8523.96</v>
      </c>
      <c r="D7" s="9">
        <v>4821</v>
      </c>
      <c r="E7" s="10">
        <f t="shared" si="0"/>
        <v>0.565579540122008</v>
      </c>
    </row>
    <row r="8" ht="27.75" customHeight="1" spans="1:5">
      <c r="A8" s="11" t="s">
        <v>48</v>
      </c>
      <c r="B8" s="9">
        <v>55356</v>
      </c>
      <c r="C8" s="9">
        <v>55356.41</v>
      </c>
      <c r="D8" s="9">
        <v>50799</v>
      </c>
      <c r="E8" s="10">
        <f t="shared" si="0"/>
        <v>0.917678300455235</v>
      </c>
    </row>
    <row r="9" ht="28.5" customHeight="1" spans="1:5">
      <c r="A9" s="12"/>
      <c r="B9" s="12"/>
      <c r="C9" s="12"/>
      <c r="D9" s="12"/>
      <c r="E9" s="12"/>
    </row>
    <row r="10" spans="2:5">
      <c r="B10" s="13"/>
      <c r="C10" s="13"/>
      <c r="D10" s="13"/>
      <c r="E10" s="14"/>
    </row>
    <row r="11" spans="2:5">
      <c r="B11" s="13"/>
      <c r="C11" s="13"/>
      <c r="D11" s="13"/>
      <c r="E11" s="14"/>
    </row>
    <row r="12" spans="2:5">
      <c r="B12" s="13"/>
      <c r="C12" s="13"/>
      <c r="D12" s="13"/>
      <c r="E12" s="14"/>
    </row>
    <row r="13" spans="2:5">
      <c r="B13" s="13"/>
      <c r="C13" s="13"/>
      <c r="D13" s="13"/>
      <c r="E13" s="14"/>
    </row>
    <row r="14" spans="2:5">
      <c r="B14" s="13"/>
      <c r="C14" s="13"/>
      <c r="D14" s="13"/>
      <c r="E14" s="14"/>
    </row>
    <row r="15" spans="2:5">
      <c r="B15" s="13"/>
      <c r="C15" s="13"/>
      <c r="D15" s="13"/>
      <c r="E15" s="14"/>
    </row>
    <row r="16" spans="2:5">
      <c r="B16" s="13"/>
      <c r="C16" s="13"/>
      <c r="D16" s="13"/>
      <c r="E16" s="14"/>
    </row>
    <row r="17" spans="2:5">
      <c r="B17" s="13"/>
      <c r="C17" s="13"/>
      <c r="D17" s="13"/>
      <c r="E17" s="14"/>
    </row>
    <row r="18" spans="2:5">
      <c r="B18" s="13"/>
      <c r="C18" s="13"/>
      <c r="D18" s="13"/>
      <c r="E18" s="14"/>
    </row>
    <row r="19" spans="2:5">
      <c r="B19" s="13"/>
      <c r="C19" s="13"/>
      <c r="D19" s="13"/>
      <c r="E19" s="14"/>
    </row>
    <row r="20" spans="2:5">
      <c r="B20" s="13"/>
      <c r="C20" s="13"/>
      <c r="D20" s="13"/>
      <c r="E20" s="14"/>
    </row>
    <row r="21" spans="2:5">
      <c r="B21" s="13"/>
      <c r="C21" s="13"/>
      <c r="D21" s="13"/>
      <c r="E21" s="14"/>
    </row>
    <row r="22" spans="2:5">
      <c r="B22" s="13"/>
      <c r="C22" s="13"/>
      <c r="D22" s="13"/>
      <c r="E22" s="14"/>
    </row>
    <row r="23" spans="2:5">
      <c r="B23" s="13"/>
      <c r="C23" s="13"/>
      <c r="D23" s="13"/>
      <c r="E23" s="14"/>
    </row>
    <row r="24" spans="2:5">
      <c r="B24" s="13"/>
      <c r="C24" s="13"/>
      <c r="D24" s="13"/>
      <c r="E24" s="14"/>
    </row>
    <row r="25" spans="2:5">
      <c r="B25" s="13"/>
      <c r="C25" s="13"/>
      <c r="D25" s="13"/>
      <c r="E25" s="14"/>
    </row>
    <row r="26" spans="2:5">
      <c r="B26" s="13"/>
      <c r="C26" s="13"/>
      <c r="D26" s="13"/>
      <c r="E26" s="14"/>
    </row>
    <row r="27" spans="2:5">
      <c r="B27" s="13"/>
      <c r="C27" s="13"/>
      <c r="D27" s="13"/>
      <c r="E27" s="14"/>
    </row>
    <row r="28" spans="2:5">
      <c r="B28" s="13"/>
      <c r="C28" s="13"/>
      <c r="D28" s="13"/>
      <c r="E28" s="14"/>
    </row>
    <row r="29" spans="2:5">
      <c r="B29" s="13"/>
      <c r="C29" s="13"/>
      <c r="D29" s="13"/>
      <c r="E29" s="14"/>
    </row>
    <row r="30" spans="2:5">
      <c r="B30" s="13"/>
      <c r="C30" s="13"/>
      <c r="D30" s="13"/>
      <c r="E30" s="14"/>
    </row>
  </sheetData>
  <mergeCells count="3">
    <mergeCell ref="A1:E1"/>
    <mergeCell ref="D3:E3"/>
    <mergeCell ref="A9:E9"/>
  </mergeCells>
  <printOptions horizontalCentered="1"/>
  <pageMargins left="0.196850393700787" right="0.196850393700787" top="0.78740157480315" bottom="0.433070866141732" header="0.393700787401575" footer="0.15748031496063"/>
  <pageSetup paperSize="9" firstPageNumber="27" orientation="landscape" useFirstPageNumber="1"/>
  <headerFooter alignWithMargins="0">
    <oddFooter>&amp;C‐ 59 ‐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收支决算总表</vt:lpstr>
      <vt:lpstr>收入情况表</vt:lpstr>
      <vt:lpstr>支出情况表</vt:lpstr>
      <vt:lpstr>结余情况表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马列</dc:creator>
  <cp:lastModifiedBy>admin</cp:lastModifiedBy>
  <dcterms:created xsi:type="dcterms:W3CDTF">2009-07-17T02:09:00Z</dcterms:created>
  <cp:lastPrinted>2022-08-05T09:46:00Z</cp:lastPrinted>
  <dcterms:modified xsi:type="dcterms:W3CDTF">2023-08-31T11:15:18Z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