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1-1" sheetId="2" r:id="rId1"/>
    <sheet name="1-2" sheetId="3" r:id="rId2"/>
    <sheet name="1-3" sheetId="4" r:id="rId3"/>
    <sheet name="2-1" sheetId="5" r:id="rId4"/>
    <sheet name="2-2" sheetId="6" r:id="rId5"/>
    <sheet name="2-3" sheetId="7" r:id="rId6"/>
    <sheet name="2-4" sheetId="8" r:id="rId7"/>
    <sheet name="3" sheetId="9" r:id="rId8"/>
    <sheet name="4-1" sheetId="10" r:id="rId9"/>
    <sheet name="4-2" sheetId="11" r:id="rId10"/>
  </sheets>
  <definedNames>
    <definedName name="_xlnm._FilterDatabase" localSheetId="5" hidden="1">'2-3'!$A$4:$N$29</definedName>
    <definedName name="_xlnm._FilterDatabase" localSheetId="4" hidden="1">'2-2'!$A$5:$N$27</definedName>
    <definedName name="_xlnm._FilterDatabase" localSheetId="9" hidden="1">'4-2'!$A$4:$J$4</definedName>
  </definedNames>
  <calcPr calcId="144525"/>
</workbook>
</file>

<file path=xl/sharedStrings.xml><?xml version="1.0" encoding="utf-8"?>
<sst xmlns="http://schemas.openxmlformats.org/spreadsheetml/2006/main" count="457" uniqueCount="157">
  <si>
    <t>附件1-1</t>
  </si>
  <si>
    <t>2023年昌吉州政府一般债务限额、余额情况表</t>
  </si>
  <si>
    <t>单位：亿元</t>
  </si>
  <si>
    <t>行政区划名称</t>
  </si>
  <si>
    <t>一般债务限额总额</t>
  </si>
  <si>
    <t>其中：新增一般债务限额</t>
  </si>
  <si>
    <t>一般债务余额预计执行数</t>
  </si>
  <si>
    <t>昌吉回族自治州</t>
  </si>
  <si>
    <t>昌吉州本级</t>
  </si>
  <si>
    <t>其中：州本级</t>
  </si>
  <si>
    <t xml:space="preserve">     昌吉国家农业高新技术产业示范区</t>
  </si>
  <si>
    <t xml:space="preserve">     新疆准东经济技术开发区</t>
  </si>
  <si>
    <t>所属县（市、区）小计</t>
  </si>
  <si>
    <t>昌吉市</t>
  </si>
  <si>
    <t>其中：市本级</t>
  </si>
  <si>
    <t xml:space="preserve">     昌吉高新技术产业开发区</t>
  </si>
  <si>
    <t>阜康市</t>
  </si>
  <si>
    <t>呼图壁县</t>
  </si>
  <si>
    <t>玛纳斯县</t>
  </si>
  <si>
    <t>奇台县</t>
  </si>
  <si>
    <t>吉木萨尔县</t>
  </si>
  <si>
    <t>木垒哈萨克自治县</t>
  </si>
  <si>
    <t>附件1-2</t>
  </si>
  <si>
    <t>2023年昌吉州政府专项债务限额、余额情况表</t>
  </si>
  <si>
    <t>专项债务限额总额</t>
  </si>
  <si>
    <t>其中：新增专项债务限额</t>
  </si>
  <si>
    <t>专项债务余额预计执行数</t>
  </si>
  <si>
    <t>附件1-3</t>
  </si>
  <si>
    <t>2023年昌吉州政府债务限额、余额（含一般债务限额、余额和专项债务限额、余额）情况表</t>
  </si>
  <si>
    <t>政府债务限额总额</t>
  </si>
  <si>
    <t>其中：新增债务限额</t>
  </si>
  <si>
    <t>政府债务余额预计执行数</t>
  </si>
  <si>
    <t>合计</t>
  </si>
  <si>
    <t>一般债务</t>
  </si>
  <si>
    <t>专项债务</t>
  </si>
  <si>
    <t>附件2-1</t>
  </si>
  <si>
    <t>2023年昌吉州政府债券发行情况表</t>
  </si>
  <si>
    <t>政府债券发行总额</t>
  </si>
  <si>
    <t>其中：新增债券额度</t>
  </si>
  <si>
    <t>其中：再融资债券额度</t>
  </si>
  <si>
    <t>新增债券</t>
  </si>
  <si>
    <t>再融资债券</t>
  </si>
  <si>
    <t>小计</t>
  </si>
  <si>
    <t>一般债券</t>
  </si>
  <si>
    <t>专项债券</t>
  </si>
  <si>
    <t>附件2-2</t>
  </si>
  <si>
    <t>2023年昌吉州政府债券发行情况明细表</t>
  </si>
  <si>
    <t>债券类型</t>
  </si>
  <si>
    <t>地方政府债券</t>
  </si>
  <si>
    <t>置换债券</t>
  </si>
  <si>
    <t>一般</t>
  </si>
  <si>
    <t>专项</t>
  </si>
  <si>
    <t>金额</t>
  </si>
  <si>
    <t>平均利率%</t>
  </si>
  <si>
    <t>1年</t>
  </si>
  <si>
    <t>2年</t>
  </si>
  <si>
    <t>3年</t>
  </si>
  <si>
    <t>5年</t>
  </si>
  <si>
    <t>7年</t>
  </si>
  <si>
    <t>10年</t>
  </si>
  <si>
    <t>15年</t>
  </si>
  <si>
    <t>20年</t>
  </si>
  <si>
    <t>25年</t>
  </si>
  <si>
    <t>30年</t>
  </si>
  <si>
    <t>附件2-3</t>
  </si>
  <si>
    <t>2023年昌吉州新增债券使用情况表</t>
  </si>
  <si>
    <t>序号</t>
  </si>
  <si>
    <t>区划</t>
  </si>
  <si>
    <t>项目单位</t>
  </si>
  <si>
    <t>项目名称</t>
  </si>
  <si>
    <t>项目领域</t>
  </si>
  <si>
    <t>债券性质</t>
  </si>
  <si>
    <t>债券金额</t>
  </si>
  <si>
    <t>实际支出</t>
  </si>
  <si>
    <t>州本级</t>
  </si>
  <si>
    <t>昌吉州发展和改革委员会</t>
  </si>
  <si>
    <t>昌吉州地方储备粮建储项目</t>
  </si>
  <si>
    <t>粮食仓储物流设施</t>
  </si>
  <si>
    <t>昌吉州文化体育广播电视和旅游局</t>
  </si>
  <si>
    <t>新疆昌吉州百里丹霞旅游区基础服务设施建设项目</t>
  </si>
  <si>
    <t>文化旅游</t>
  </si>
  <si>
    <t>昌吉回族自治州中医医院</t>
  </si>
  <si>
    <t>昌吉州中医医院急救能力提升项目</t>
  </si>
  <si>
    <t>应急医疗救治设施</t>
  </si>
  <si>
    <t>昌吉回族自治州交通运输局</t>
  </si>
  <si>
    <t>昌吉州西部南山伴行公路建设项目</t>
  </si>
  <si>
    <t>收费公路</t>
  </si>
  <si>
    <t>S327线北山煤窑至将军庙至五彩湾公路改扩建项目</t>
  </si>
  <si>
    <t>昌吉国家农业高新技术产业示范区</t>
  </si>
  <si>
    <t>昌吉国家农业科技园区建设管理局</t>
  </si>
  <si>
    <t>昌吉国家农业科技园区燃气管道建设及配套设施改造工程项目</t>
  </si>
  <si>
    <t>产业园区基础设施</t>
  </si>
  <si>
    <t>昌吉国家农业科技园区核心区清洁能源供暖工程（一期）项目</t>
  </si>
  <si>
    <t>昌吉国家农业高新技术产业示范区建设管理局</t>
  </si>
  <si>
    <t>昌吉州生活物资应急储备库（一期）建设项目</t>
  </si>
  <si>
    <t>城乡冷链等物流基础设施（含国家物流枢纽、农产品批发市场）</t>
  </si>
  <si>
    <t>昌吉国家农业科技园区标准化厂房及配套附属工程（一期）建设项目</t>
  </si>
  <si>
    <t>昌吉国家农业科技园区城乡水务一体化建设项目</t>
  </si>
  <si>
    <t>新疆准东经济技术开发区</t>
  </si>
  <si>
    <t>新疆准东经济技术开发区工程建设项目管理中心</t>
  </si>
  <si>
    <t>准东开发区应急抢险公共卫生医学观察中心项目</t>
  </si>
  <si>
    <t>应急医疗体系</t>
  </si>
  <si>
    <t>准东开发区方舱医院建设项目</t>
  </si>
  <si>
    <t>新疆准东经济技术开发区规划建设局</t>
  </si>
  <si>
    <t>准东开发区芨芨湖城区生活垃圾场综合利用项目</t>
  </si>
  <si>
    <t>城镇污水垃圾收集处理</t>
  </si>
  <si>
    <t>昌吉州准东开发区五彩湾城区排水提升改造项目（一期）</t>
  </si>
  <si>
    <t>昌吉州准东开发区五彩湾镇生活垃圾填埋场建设项目</t>
  </si>
  <si>
    <t>准东开发区五彩湾生活服务区供水工程(一期）项目</t>
  </si>
  <si>
    <t>供排水</t>
  </si>
  <si>
    <t>新疆准东经济技术开发区水务局</t>
  </si>
  <si>
    <t>新疆准东经济技术开发区东方希望供水管线新建取水口管线工程项目</t>
  </si>
  <si>
    <t>昌吉州准东开发区芨芨湖镇生活污水厂及奇台供水厂至城区供水主管网建设项目</t>
  </si>
  <si>
    <t>准东开发区五彩湾新城和中小企业孵化产业园供热管网项目</t>
  </si>
  <si>
    <t>准东开发区西部新城生态供水管线工程项目</t>
  </si>
  <si>
    <t>新疆准东经济技术开发区安全生产监督管理局</t>
  </si>
  <si>
    <t>准东开发区危险品运输车辆停车场项目</t>
  </si>
  <si>
    <t>昌吉州准东开发区芨芨湖城区供热项目</t>
  </si>
  <si>
    <t>供热</t>
  </si>
  <si>
    <t>各县（市、区）</t>
  </si>
  <si>
    <t>备注：各县（市、区）的新增债券项目具体安排，由当地按程序报同级人大批准，未在此表中列示。</t>
  </si>
  <si>
    <t>附件2-4</t>
  </si>
  <si>
    <t>2023年昌吉州还本付息预计执行及2024年还本付息预算情况表</t>
  </si>
  <si>
    <t>项    目</t>
  </si>
  <si>
    <t>本级</t>
  </si>
  <si>
    <t>一、上年度发行预计执行数</t>
  </si>
  <si>
    <t>（一）一般债券</t>
  </si>
  <si>
    <t>其中：再融资债券</t>
  </si>
  <si>
    <t>（二）专项债券</t>
  </si>
  <si>
    <t>二、上年度还本预计执行数</t>
  </si>
  <si>
    <t>三、上年度付息预计执行数</t>
  </si>
  <si>
    <t>四、本年度还本预算数</t>
  </si>
  <si>
    <t>其中：再融资</t>
  </si>
  <si>
    <t>财政预算安排</t>
  </si>
  <si>
    <t>五、本年度付息预算数</t>
  </si>
  <si>
    <t>附件3</t>
  </si>
  <si>
    <t>2024年昌吉州政府新增债券资金使用安排情况表</t>
  </si>
  <si>
    <t>投向领域</t>
  </si>
  <si>
    <t>偿还来源</t>
  </si>
  <si>
    <t>债券期限</t>
  </si>
  <si>
    <t>利率</t>
  </si>
  <si>
    <t>还本付息</t>
  </si>
  <si>
    <t>昌吉州</t>
  </si>
  <si>
    <t>-</t>
  </si>
  <si>
    <t>附件4-1</t>
  </si>
  <si>
    <t>2023年昌吉州本级政府专项债务表</t>
  </si>
  <si>
    <t>地区</t>
  </si>
  <si>
    <t>专项债券收入</t>
  </si>
  <si>
    <t>专项债券支出</t>
  </si>
  <si>
    <t>专项债券还本付息</t>
  </si>
  <si>
    <t>专项收入情况</t>
  </si>
  <si>
    <t>附件4-2</t>
  </si>
  <si>
    <t>2023年昌吉州本级政府专项债券项目表</t>
  </si>
  <si>
    <t>主管部门</t>
  </si>
  <si>
    <t>债券存续期内还本付息</t>
  </si>
  <si>
    <t>政府性基金</t>
  </si>
  <si>
    <t>备注：所有专项债券在进入项目储备库之前，全部编制《项目实施方案》，全面反映项目收支预算总体平衡方案和分年平衡方案，并经过独立第三方进行评审。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</si>
</sst>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1">
    <font>
      <sz val="11"/>
      <color theme="1"/>
      <name val="宋体"/>
      <charset val="134"/>
      <scheme val="minor"/>
    </font>
    <font>
      <sz val="11"/>
      <color rgb="FF000000"/>
      <name val="黑体"/>
      <charset val="134"/>
    </font>
    <font>
      <sz val="10"/>
      <color rgb="FF000000"/>
      <name val="宋体"/>
      <charset val="134"/>
    </font>
    <font>
      <sz val="16"/>
      <color rgb="FF000000"/>
      <name val="方正小标宋简体"/>
      <charset val="134"/>
    </font>
    <font>
      <b/>
      <sz val="10"/>
      <color rgb="FF000000"/>
      <name val="宋体"/>
      <charset val="134"/>
    </font>
    <font>
      <b/>
      <sz val="10"/>
      <color rgb="FF000000"/>
      <name val="Calibri"/>
      <charset val="134"/>
    </font>
    <font>
      <sz val="10"/>
      <color indexed="8"/>
      <name val="宋体"/>
      <charset val="1"/>
      <scheme val="minor"/>
    </font>
    <font>
      <sz val="11"/>
      <color indexed="8"/>
      <name val="宋体"/>
      <charset val="1"/>
      <scheme val="minor"/>
    </font>
    <font>
      <sz val="9"/>
      <color rgb="FF000000"/>
      <name val="宋体"/>
      <charset val="134"/>
    </font>
    <font>
      <sz val="10"/>
      <color theme="1"/>
      <name val="宋体"/>
      <charset val="134"/>
    </font>
    <font>
      <sz val="1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0" fontId="23" fillId="2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1" fillId="2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4" borderId="8" applyNumberFormat="0" applyFont="0" applyAlignment="0" applyProtection="0">
      <alignment vertical="center"/>
    </xf>
    <xf numFmtId="0" fontId="11" fillId="13"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7" applyNumberFormat="0" applyFill="0" applyAlignment="0" applyProtection="0">
      <alignment vertical="center"/>
    </xf>
    <xf numFmtId="0" fontId="26" fillId="0" borderId="7" applyNumberFormat="0" applyFill="0" applyAlignment="0" applyProtection="0">
      <alignment vertical="center"/>
    </xf>
    <xf numFmtId="0" fontId="11" fillId="29" borderId="0" applyNumberFormat="0" applyBorder="0" applyAlignment="0" applyProtection="0">
      <alignment vertical="center"/>
    </xf>
    <xf numFmtId="0" fontId="19" fillId="0" borderId="9" applyNumberFormat="0" applyFill="0" applyAlignment="0" applyProtection="0">
      <alignment vertical="center"/>
    </xf>
    <xf numFmtId="0" fontId="11" fillId="3" borderId="0" applyNumberFormat="0" applyBorder="0" applyAlignment="0" applyProtection="0">
      <alignment vertical="center"/>
    </xf>
    <xf numFmtId="0" fontId="15" fillId="12" borderId="6" applyNumberFormat="0" applyAlignment="0" applyProtection="0">
      <alignment vertical="center"/>
    </xf>
    <xf numFmtId="0" fontId="22" fillId="12" borderId="10" applyNumberFormat="0" applyAlignment="0" applyProtection="0">
      <alignment vertical="center"/>
    </xf>
    <xf numFmtId="0" fontId="25" fillId="24" borderId="12" applyNumberFormat="0" applyAlignment="0" applyProtection="0">
      <alignment vertical="center"/>
    </xf>
    <xf numFmtId="0" fontId="12" fillId="32" borderId="0" applyNumberFormat="0" applyBorder="0" applyAlignment="0" applyProtection="0">
      <alignment vertical="center"/>
    </xf>
    <xf numFmtId="0" fontId="11" fillId="11" borderId="0" applyNumberFormat="0" applyBorder="0" applyAlignment="0" applyProtection="0">
      <alignment vertical="center"/>
    </xf>
    <xf numFmtId="0" fontId="30" fillId="0" borderId="13" applyNumberFormat="0" applyFill="0" applyAlignment="0" applyProtection="0">
      <alignment vertical="center"/>
    </xf>
    <xf numFmtId="0" fontId="24" fillId="0" borderId="11" applyNumberFormat="0" applyFill="0" applyAlignment="0" applyProtection="0">
      <alignment vertical="center"/>
    </xf>
    <xf numFmtId="0" fontId="14" fillId="10" borderId="0" applyNumberFormat="0" applyBorder="0" applyAlignment="0" applyProtection="0">
      <alignment vertical="center"/>
    </xf>
    <xf numFmtId="0" fontId="18" fillId="16" borderId="0" applyNumberFormat="0" applyBorder="0" applyAlignment="0" applyProtection="0">
      <alignment vertical="center"/>
    </xf>
    <xf numFmtId="0" fontId="12" fillId="20" borderId="0" applyNumberFormat="0" applyBorder="0" applyAlignment="0" applyProtection="0">
      <alignment vertical="center"/>
    </xf>
    <xf numFmtId="0" fontId="11" fillId="2"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12" fillId="7" borderId="0" applyNumberFormat="0" applyBorder="0" applyAlignment="0" applyProtection="0">
      <alignment vertical="center"/>
    </xf>
    <xf numFmtId="0" fontId="12" fillId="19" borderId="0" applyNumberFormat="0" applyBorder="0" applyAlignment="0" applyProtection="0">
      <alignment vertical="center"/>
    </xf>
    <xf numFmtId="0" fontId="11" fillId="15" borderId="0" applyNumberFormat="0" applyBorder="0" applyAlignment="0" applyProtection="0">
      <alignment vertical="center"/>
    </xf>
    <xf numFmtId="0" fontId="11" fillId="27"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1" fillId="5" borderId="0" applyNumberFormat="0" applyBorder="0" applyAlignment="0" applyProtection="0">
      <alignment vertical="center"/>
    </xf>
    <xf numFmtId="0" fontId="12" fillId="9" borderId="0" applyNumberFormat="0" applyBorder="0" applyAlignment="0" applyProtection="0">
      <alignment vertical="center"/>
    </xf>
    <xf numFmtId="0" fontId="11" fillId="23" borderId="0" applyNumberFormat="0" applyBorder="0" applyAlignment="0" applyProtection="0">
      <alignment vertical="center"/>
    </xf>
    <xf numFmtId="0" fontId="11" fillId="26" borderId="0" applyNumberFormat="0" applyBorder="0" applyAlignment="0" applyProtection="0">
      <alignment vertical="center"/>
    </xf>
    <xf numFmtId="0" fontId="12" fillId="30" borderId="0" applyNumberFormat="0" applyBorder="0" applyAlignment="0" applyProtection="0">
      <alignment vertical="center"/>
    </xf>
    <xf numFmtId="0" fontId="11" fillId="22" borderId="0" applyNumberFormat="0" applyBorder="0" applyAlignment="0" applyProtection="0">
      <alignment vertical="center"/>
    </xf>
    <xf numFmtId="0" fontId="17" fillId="0" borderId="0">
      <alignment vertical="center"/>
    </xf>
    <xf numFmtId="0" fontId="10" fillId="0" borderId="0">
      <alignment vertical="center"/>
    </xf>
  </cellStyleXfs>
  <cellXfs count="44">
    <xf numFmtId="0" fontId="0" fillId="0" borderId="0" xfId="0">
      <alignment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horizontal="right"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176" fontId="4" fillId="0" borderId="1" xfId="0" applyNumberFormat="1"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176" fontId="2" fillId="0" borderId="1" xfId="0" applyNumberFormat="1" applyFont="1" applyBorder="1" applyAlignment="1">
      <alignment horizontal="center" vertical="center" wrapText="1"/>
    </xf>
    <xf numFmtId="0" fontId="5"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left" vertical="center" wrapText="1"/>
    </xf>
    <xf numFmtId="176" fontId="2" fillId="0" borderId="1" xfId="0" applyNumberFormat="1" applyFont="1" applyBorder="1" applyAlignment="1">
      <alignment horizontal="right" vertical="center" wrapText="1"/>
    </xf>
    <xf numFmtId="176" fontId="0" fillId="0" borderId="0" xfId="0" applyNumberFormat="1">
      <alignment vertical="center"/>
    </xf>
    <xf numFmtId="176" fontId="2" fillId="0" borderId="0" xfId="0" applyNumberFormat="1" applyFont="1" applyAlignment="1">
      <alignment vertical="center" wrapText="1"/>
    </xf>
    <xf numFmtId="176" fontId="3" fillId="0" borderId="0" xfId="0" applyNumberFormat="1" applyFont="1" applyAlignment="1">
      <alignment horizontal="center" vertical="center" wrapText="1"/>
    </xf>
    <xf numFmtId="176" fontId="2" fillId="0" borderId="0" xfId="0" applyNumberFormat="1" applyFont="1" applyAlignment="1">
      <alignment horizontal="right" vertical="center"/>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6" fillId="0" borderId="5" xfId="0" applyFont="1" applyFill="1" applyBorder="1" applyAlignment="1">
      <alignment horizontal="left" vertical="center" wrapText="1"/>
    </xf>
    <xf numFmtId="0" fontId="6" fillId="0" borderId="0" xfId="0" applyFont="1" applyFill="1" applyAlignment="1">
      <alignment horizontal="left" vertical="center" wrapText="1"/>
    </xf>
    <xf numFmtId="176" fontId="6" fillId="0" borderId="0" xfId="0" applyNumberFormat="1" applyFont="1" applyFill="1" applyAlignment="1">
      <alignment horizontal="left" vertical="center" wrapText="1"/>
    </xf>
    <xf numFmtId="0" fontId="7" fillId="0" borderId="0" xfId="0" applyFont="1" applyFill="1" applyAlignment="1">
      <alignment vertical="center" wrapText="1"/>
    </xf>
    <xf numFmtId="0" fontId="1" fillId="0" borderId="0" xfId="0" applyFont="1" applyAlignment="1">
      <alignment vertical="center" wrapText="1"/>
    </xf>
    <xf numFmtId="0" fontId="8" fillId="0" borderId="1" xfId="0" applyFont="1" applyBorder="1" applyAlignment="1">
      <alignment horizontal="left" vertical="center" wrapText="1"/>
    </xf>
    <xf numFmtId="176" fontId="9" fillId="0" borderId="1" xfId="0" applyNumberFormat="1" applyFont="1" applyBorder="1" applyAlignment="1">
      <alignment horizontal="center" vertical="center"/>
    </xf>
    <xf numFmtId="0" fontId="8" fillId="0" borderId="1" xfId="0" applyFont="1" applyBorder="1" applyAlignment="1">
      <alignment horizontal="justify" vertical="center" wrapText="1" indent="3"/>
    </xf>
    <xf numFmtId="0" fontId="8" fillId="0" borderId="1" xfId="0" applyFont="1" applyBorder="1" applyAlignment="1">
      <alignment horizontal="justify" vertical="center" wrapText="1"/>
    </xf>
    <xf numFmtId="0" fontId="2" fillId="0" borderId="0" xfId="0" applyFont="1" applyBorder="1" applyAlignment="1">
      <alignment horizontal="justify" vertical="center" wrapText="1"/>
    </xf>
    <xf numFmtId="0" fontId="0" fillId="0" borderId="0" xfId="0" applyBorder="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76" fontId="2"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tabSelected="1" workbookViewId="0">
      <selection activeCell="A2" sqref="A2:D2"/>
    </sheetView>
  </sheetViews>
  <sheetFormatPr defaultColWidth="8.89166666666667" defaultRowHeight="13.5" outlineLevelCol="3"/>
  <cols>
    <col min="1" max="1" width="28.625" customWidth="1"/>
    <col min="2" max="4" width="20.625" customWidth="1"/>
    <col min="5" max="5" width="13.75"/>
    <col min="6" max="6" width="10.375"/>
  </cols>
  <sheetData>
    <row r="1" ht="27" customHeight="1" spans="1:4">
      <c r="A1" s="34" t="s">
        <v>0</v>
      </c>
      <c r="B1" s="2"/>
      <c r="C1" s="2"/>
      <c r="D1" s="2"/>
    </row>
    <row r="2" ht="27" customHeight="1" spans="1:4">
      <c r="A2" s="3" t="s">
        <v>1</v>
      </c>
      <c r="B2" s="3"/>
      <c r="C2" s="3"/>
      <c r="D2" s="3"/>
    </row>
    <row r="3" ht="27" customHeight="1" spans="1:4">
      <c r="A3" s="4"/>
      <c r="B3" s="4"/>
      <c r="C3" s="4"/>
      <c r="D3" s="20" t="s">
        <v>2</v>
      </c>
    </row>
    <row r="4" ht="27" customHeight="1" spans="1:4">
      <c r="A4" s="6" t="s">
        <v>3</v>
      </c>
      <c r="B4" s="6" t="s">
        <v>4</v>
      </c>
      <c r="C4" s="6" t="s">
        <v>5</v>
      </c>
      <c r="D4" s="6" t="s">
        <v>6</v>
      </c>
    </row>
    <row r="5" ht="27" customHeight="1" spans="1:4">
      <c r="A5" s="8" t="s">
        <v>7</v>
      </c>
      <c r="B5" s="43">
        <f>B6+B10</f>
        <v>275.9</v>
      </c>
      <c r="C5" s="43">
        <f>C6+C10</f>
        <v>21.33</v>
      </c>
      <c r="D5" s="43">
        <f>D6+D10</f>
        <v>247.066211</v>
      </c>
    </row>
    <row r="6" ht="27" customHeight="1" spans="1:4">
      <c r="A6" s="8" t="s">
        <v>8</v>
      </c>
      <c r="B6" s="43">
        <f>SUM(B7:B9)</f>
        <v>50.859381</v>
      </c>
      <c r="C6" s="43">
        <f>SUM(C7:C9)</f>
        <v>1.8025</v>
      </c>
      <c r="D6" s="43">
        <f>SUM(D7:D9)</f>
        <v>45.172417</v>
      </c>
    </row>
    <row r="7" ht="27" customHeight="1" spans="1:4">
      <c r="A7" s="35" t="s">
        <v>9</v>
      </c>
      <c r="B7" s="43">
        <v>32.139381</v>
      </c>
      <c r="C7" s="43">
        <v>0.4025</v>
      </c>
      <c r="D7" s="43">
        <v>29.381494</v>
      </c>
    </row>
    <row r="8" ht="27" customHeight="1" spans="1:4">
      <c r="A8" s="37" t="s">
        <v>10</v>
      </c>
      <c r="B8" s="43">
        <v>9.93</v>
      </c>
      <c r="C8" s="43"/>
      <c r="D8" s="43">
        <v>8.077923</v>
      </c>
    </row>
    <row r="9" ht="27" customHeight="1" spans="1:4">
      <c r="A9" s="37" t="s">
        <v>11</v>
      </c>
      <c r="B9" s="43">
        <v>8.79</v>
      </c>
      <c r="C9" s="43">
        <v>1.4</v>
      </c>
      <c r="D9" s="43">
        <v>7.713</v>
      </c>
    </row>
    <row r="10" ht="27" customHeight="1" spans="1:4">
      <c r="A10" s="8" t="s">
        <v>12</v>
      </c>
      <c r="B10" s="43">
        <f>SUM(B14:B19)+B11</f>
        <v>225.040619</v>
      </c>
      <c r="C10" s="43">
        <f>SUM(C14:C19)+C11</f>
        <v>19.5275</v>
      </c>
      <c r="D10" s="43">
        <f>SUM(D14:D19)+D11</f>
        <v>201.893794</v>
      </c>
    </row>
    <row r="11" ht="27" customHeight="1" spans="1:4">
      <c r="A11" s="28" t="s">
        <v>13</v>
      </c>
      <c r="B11" s="43">
        <f>SUM(B12:B13)</f>
        <v>58.8193</v>
      </c>
      <c r="C11" s="43">
        <f>SUM(C12:C13)</f>
        <v>2.4</v>
      </c>
      <c r="D11" s="43">
        <f>SUM(D12:D13)</f>
        <v>54.855706</v>
      </c>
    </row>
    <row r="12" ht="27" customHeight="1" spans="1:4">
      <c r="A12" s="38" t="s">
        <v>14</v>
      </c>
      <c r="B12" s="43">
        <v>57.6693</v>
      </c>
      <c r="C12" s="43">
        <v>2.4</v>
      </c>
      <c r="D12" s="43">
        <v>53.765706</v>
      </c>
    </row>
    <row r="13" ht="27" customHeight="1" spans="1:4">
      <c r="A13" s="38" t="s">
        <v>15</v>
      </c>
      <c r="B13" s="43">
        <v>1.15</v>
      </c>
      <c r="C13" s="43"/>
      <c r="D13" s="43">
        <v>1.09</v>
      </c>
    </row>
    <row r="14" ht="27" customHeight="1" spans="1:4">
      <c r="A14" s="28" t="s">
        <v>16</v>
      </c>
      <c r="B14" s="43">
        <v>44.5358</v>
      </c>
      <c r="C14" s="43">
        <v>3.6375</v>
      </c>
      <c r="D14" s="43">
        <v>39.220571</v>
      </c>
    </row>
    <row r="15" ht="27" customHeight="1" spans="1:4">
      <c r="A15" s="28" t="s">
        <v>17</v>
      </c>
      <c r="B15" s="43">
        <v>19.0404</v>
      </c>
      <c r="C15" s="43">
        <v>3.08</v>
      </c>
      <c r="D15" s="43">
        <v>17.338443</v>
      </c>
    </row>
    <row r="16" ht="27" customHeight="1" spans="1:4">
      <c r="A16" s="28" t="s">
        <v>18</v>
      </c>
      <c r="B16" s="43">
        <v>29.6871</v>
      </c>
      <c r="C16" s="43">
        <v>1.45</v>
      </c>
      <c r="D16" s="43">
        <v>26.754736</v>
      </c>
    </row>
    <row r="17" ht="27" customHeight="1" spans="1:4">
      <c r="A17" s="28" t="s">
        <v>19</v>
      </c>
      <c r="B17" s="43">
        <v>34.202919</v>
      </c>
      <c r="C17" s="43">
        <v>3.65</v>
      </c>
      <c r="D17" s="43">
        <v>28.824641</v>
      </c>
    </row>
    <row r="18" ht="27" customHeight="1" spans="1:4">
      <c r="A18" s="28" t="s">
        <v>20</v>
      </c>
      <c r="B18" s="43">
        <v>24.2094</v>
      </c>
      <c r="C18" s="43">
        <v>2.6</v>
      </c>
      <c r="D18" s="43">
        <v>21.605242</v>
      </c>
    </row>
    <row r="19" ht="27" customHeight="1" spans="1:4">
      <c r="A19" s="28" t="s">
        <v>21</v>
      </c>
      <c r="B19" s="43">
        <v>14.5457</v>
      </c>
      <c r="C19" s="43">
        <v>2.71</v>
      </c>
      <c r="D19" s="43">
        <v>13.294455</v>
      </c>
    </row>
    <row r="20" ht="27" customHeight="1" spans="1:4">
      <c r="A20" s="39"/>
      <c r="B20" s="39"/>
      <c r="C20" s="39"/>
      <c r="D20" s="39"/>
    </row>
    <row r="21" ht="27" customHeight="1" spans="1:4">
      <c r="A21" s="39"/>
      <c r="B21" s="39"/>
      <c r="C21" s="39"/>
      <c r="D21" s="40"/>
    </row>
    <row r="22" spans="1:4">
      <c r="A22" s="40"/>
      <c r="B22" s="40"/>
      <c r="C22" s="40"/>
      <c r="D22" s="40"/>
    </row>
    <row r="23" spans="1:4">
      <c r="A23" s="40"/>
      <c r="B23" s="40"/>
      <c r="C23" s="40"/>
      <c r="D23" s="40"/>
    </row>
    <row r="24" spans="1:4">
      <c r="A24" s="40"/>
      <c r="B24" s="40"/>
      <c r="C24" s="40"/>
      <c r="D24" s="40"/>
    </row>
    <row r="25" spans="1:4">
      <c r="A25" s="40"/>
      <c r="B25" s="40"/>
      <c r="C25" s="40"/>
      <c r="D25" s="40"/>
    </row>
    <row r="26" spans="1:4">
      <c r="A26" s="40"/>
      <c r="B26" s="40"/>
      <c r="C26" s="40"/>
      <c r="D26" s="40"/>
    </row>
    <row r="27" spans="1:4">
      <c r="A27" s="40"/>
      <c r="B27" s="40"/>
      <c r="C27" s="40"/>
      <c r="D27" s="40"/>
    </row>
    <row r="28" spans="1:4">
      <c r="A28" s="40"/>
      <c r="B28" s="40"/>
      <c r="C28" s="40"/>
      <c r="D28" s="40"/>
    </row>
    <row r="29" spans="1:4">
      <c r="A29" s="40"/>
      <c r="B29" s="40"/>
      <c r="C29" s="40"/>
      <c r="D29" s="40"/>
    </row>
    <row r="30" spans="1:4">
      <c r="A30" s="40"/>
      <c r="B30" s="40"/>
      <c r="C30" s="40"/>
      <c r="D30" s="40"/>
    </row>
    <row r="31" spans="1:4">
      <c r="A31" s="40"/>
      <c r="B31" s="40"/>
      <c r="C31" s="40"/>
      <c r="D31" s="40"/>
    </row>
    <row r="32" spans="1:4">
      <c r="A32" s="40"/>
      <c r="B32" s="40"/>
      <c r="C32" s="40"/>
      <c r="D32" s="40"/>
    </row>
    <row r="33" spans="1:4">
      <c r="A33" s="40"/>
      <c r="B33" s="40"/>
      <c r="C33" s="40"/>
      <c r="D33" s="40"/>
    </row>
    <row r="34" spans="1:4">
      <c r="A34" s="40"/>
      <c r="B34" s="40"/>
      <c r="C34" s="40"/>
      <c r="D34" s="40"/>
    </row>
    <row r="35" spans="1:4">
      <c r="A35" s="40"/>
      <c r="B35" s="40"/>
      <c r="C35" s="40"/>
      <c r="D35" s="40"/>
    </row>
    <row r="36" spans="1:4">
      <c r="A36" s="40"/>
      <c r="B36" s="40"/>
      <c r="C36" s="40"/>
      <c r="D36" s="40"/>
    </row>
    <row r="37" spans="1:4">
      <c r="A37" s="40"/>
      <c r="B37" s="40"/>
      <c r="C37" s="40"/>
      <c r="D37" s="40"/>
    </row>
    <row r="38" spans="1:4">
      <c r="A38" s="40"/>
      <c r="B38" s="40"/>
      <c r="C38" s="40"/>
      <c r="D38" s="40"/>
    </row>
    <row r="39" spans="1:4">
      <c r="A39" s="40"/>
      <c r="B39" s="40"/>
      <c r="C39" s="40"/>
      <c r="D39" s="40"/>
    </row>
    <row r="40" spans="1:4">
      <c r="A40" s="40"/>
      <c r="B40" s="40"/>
      <c r="C40" s="40"/>
      <c r="D40" s="40"/>
    </row>
  </sheetData>
  <mergeCells count="1">
    <mergeCell ref="A2:D2"/>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showZeros="0" workbookViewId="0">
      <selection activeCell="J6" sqref="J6:J27"/>
    </sheetView>
  </sheetViews>
  <sheetFormatPr defaultColWidth="8.89166666666667" defaultRowHeight="13.5"/>
  <cols>
    <col min="1" max="1" width="6.25" customWidth="1"/>
    <col min="2" max="2" width="18.225" customWidth="1"/>
    <col min="3" max="4" width="25" customWidth="1"/>
    <col min="5" max="5" width="12.5583333333333" customWidth="1"/>
    <col min="6" max="6" width="8.775" customWidth="1"/>
    <col min="7" max="7" width="12.875" customWidth="1"/>
    <col min="8" max="8" width="12.5583333333333" customWidth="1"/>
    <col min="9" max="9" width="8.775" customWidth="1"/>
    <col min="10" max="10" width="11.625" customWidth="1"/>
  </cols>
  <sheetData>
    <row r="1" ht="27" customHeight="1" spans="1:10">
      <c r="A1" s="1" t="s">
        <v>151</v>
      </c>
      <c r="B1" s="2"/>
      <c r="C1" s="2"/>
      <c r="D1" s="2"/>
      <c r="E1" s="2"/>
      <c r="F1" s="2"/>
      <c r="G1" s="2"/>
      <c r="H1" s="2"/>
      <c r="I1" s="2"/>
      <c r="J1" s="2"/>
    </row>
    <row r="2" ht="27" customHeight="1" spans="1:10">
      <c r="A2" s="3" t="s">
        <v>152</v>
      </c>
      <c r="B2" s="3"/>
      <c r="C2" s="3"/>
      <c r="D2" s="3"/>
      <c r="E2" s="3"/>
      <c r="F2" s="3"/>
      <c r="G2" s="3"/>
      <c r="H2" s="3"/>
      <c r="I2" s="3"/>
      <c r="J2" s="3"/>
    </row>
    <row r="3" ht="27" customHeight="1" spans="1:10">
      <c r="A3" s="4"/>
      <c r="B3" s="4"/>
      <c r="C3" s="4"/>
      <c r="D3" s="5"/>
      <c r="E3" s="5"/>
      <c r="G3" s="5"/>
      <c r="I3" s="5" t="s">
        <v>2</v>
      </c>
      <c r="J3" s="5"/>
    </row>
    <row r="4" ht="27" customHeight="1" spans="1:10">
      <c r="A4" s="6" t="s">
        <v>66</v>
      </c>
      <c r="B4" s="6" t="s">
        <v>153</v>
      </c>
      <c r="C4" s="6" t="s">
        <v>68</v>
      </c>
      <c r="D4" s="6" t="s">
        <v>69</v>
      </c>
      <c r="E4" s="6" t="s">
        <v>72</v>
      </c>
      <c r="F4" s="6" t="s">
        <v>47</v>
      </c>
      <c r="G4" s="6" t="s">
        <v>138</v>
      </c>
      <c r="H4" s="6" t="s">
        <v>139</v>
      </c>
      <c r="I4" s="6" t="s">
        <v>140</v>
      </c>
      <c r="J4" s="6" t="s">
        <v>154</v>
      </c>
    </row>
    <row r="5" ht="27" customHeight="1" spans="1:10">
      <c r="A5" s="6" t="s">
        <v>32</v>
      </c>
      <c r="B5" s="6"/>
      <c r="C5" s="6"/>
      <c r="D5" s="6"/>
      <c r="E5" s="6">
        <f>SUM(E6:E27)</f>
        <v>6.8</v>
      </c>
      <c r="F5" s="6"/>
      <c r="G5" s="6"/>
      <c r="H5" s="6"/>
      <c r="I5" s="6"/>
      <c r="J5" s="16">
        <f>SUM(J6:J27)</f>
        <v>9.29685</v>
      </c>
    </row>
    <row r="6" ht="27" customHeight="1" spans="1:10">
      <c r="A6" s="7">
        <v>1</v>
      </c>
      <c r="B6" s="8" t="s">
        <v>74</v>
      </c>
      <c r="C6" s="8" t="s">
        <v>78</v>
      </c>
      <c r="D6" s="8" t="s">
        <v>79</v>
      </c>
      <c r="E6" s="7">
        <v>0.6</v>
      </c>
      <c r="F6" s="7" t="s">
        <v>44</v>
      </c>
      <c r="G6" s="7" t="s">
        <v>155</v>
      </c>
      <c r="H6" s="7">
        <v>15</v>
      </c>
      <c r="I6" s="17">
        <v>3.19</v>
      </c>
      <c r="J6" s="18">
        <f>E6+E6*H6*I6/100</f>
        <v>0.8871</v>
      </c>
    </row>
    <row r="7" customFormat="1" ht="27" customHeight="1" spans="1:10">
      <c r="A7" s="7">
        <v>2</v>
      </c>
      <c r="B7" s="8" t="s">
        <v>74</v>
      </c>
      <c r="C7" s="8" t="s">
        <v>81</v>
      </c>
      <c r="D7" s="8" t="s">
        <v>82</v>
      </c>
      <c r="E7" s="7">
        <v>0.2</v>
      </c>
      <c r="F7" s="7" t="s">
        <v>44</v>
      </c>
      <c r="G7" s="7" t="s">
        <v>155</v>
      </c>
      <c r="H7" s="7">
        <v>10</v>
      </c>
      <c r="I7" s="7">
        <v>2.92</v>
      </c>
      <c r="J7" s="18">
        <f t="shared" ref="J7:J27" si="0">E7+E7*H7*I7/100</f>
        <v>0.2584</v>
      </c>
    </row>
    <row r="8" customFormat="1" ht="27" customHeight="1" spans="1:10">
      <c r="A8" s="7">
        <v>3</v>
      </c>
      <c r="B8" s="8" t="s">
        <v>74</v>
      </c>
      <c r="C8" s="8" t="s">
        <v>84</v>
      </c>
      <c r="D8" s="8" t="s">
        <v>85</v>
      </c>
      <c r="E8" s="7">
        <v>0.6</v>
      </c>
      <c r="F8" s="7" t="s">
        <v>44</v>
      </c>
      <c r="G8" s="7" t="s">
        <v>155</v>
      </c>
      <c r="H8" s="7">
        <v>15</v>
      </c>
      <c r="I8" s="7">
        <v>2.97</v>
      </c>
      <c r="J8" s="18">
        <f t="shared" si="0"/>
        <v>0.8673</v>
      </c>
    </row>
    <row r="9" customFormat="1" ht="27" customHeight="1" spans="1:10">
      <c r="A9" s="7">
        <v>4</v>
      </c>
      <c r="B9" s="8" t="s">
        <v>74</v>
      </c>
      <c r="C9" s="8" t="s">
        <v>84</v>
      </c>
      <c r="D9" s="8" t="s">
        <v>87</v>
      </c>
      <c r="E9" s="7">
        <v>1</v>
      </c>
      <c r="F9" s="7" t="s">
        <v>44</v>
      </c>
      <c r="G9" s="7" t="s">
        <v>155</v>
      </c>
      <c r="H9" s="7">
        <v>15</v>
      </c>
      <c r="I9" s="7">
        <v>2.97</v>
      </c>
      <c r="J9" s="18">
        <f t="shared" si="0"/>
        <v>1.4455</v>
      </c>
    </row>
    <row r="10" customFormat="1" ht="27" customHeight="1" spans="1:10">
      <c r="A10" s="7">
        <v>5</v>
      </c>
      <c r="B10" s="8" t="s">
        <v>88</v>
      </c>
      <c r="C10" s="8" t="s">
        <v>89</v>
      </c>
      <c r="D10" s="8" t="s">
        <v>90</v>
      </c>
      <c r="E10" s="7">
        <v>0.1</v>
      </c>
      <c r="F10" s="7" t="s">
        <v>44</v>
      </c>
      <c r="G10" s="7" t="s">
        <v>155</v>
      </c>
      <c r="H10" s="7">
        <v>10</v>
      </c>
      <c r="I10" s="7">
        <v>2.74</v>
      </c>
      <c r="J10" s="18">
        <f t="shared" si="0"/>
        <v>0.1274</v>
      </c>
    </row>
    <row r="11" customFormat="1" ht="27" customHeight="1" spans="1:10">
      <c r="A11" s="7">
        <v>6</v>
      </c>
      <c r="B11" s="8" t="s">
        <v>88</v>
      </c>
      <c r="C11" s="8" t="s">
        <v>89</v>
      </c>
      <c r="D11" s="8" t="s">
        <v>92</v>
      </c>
      <c r="E11" s="7">
        <v>0.2</v>
      </c>
      <c r="F11" s="7" t="s">
        <v>44</v>
      </c>
      <c r="G11" s="7" t="s">
        <v>155</v>
      </c>
      <c r="H11" s="7">
        <v>15</v>
      </c>
      <c r="I11" s="7">
        <v>2.93</v>
      </c>
      <c r="J11" s="18">
        <f t="shared" si="0"/>
        <v>0.2879</v>
      </c>
    </row>
    <row r="12" customFormat="1" ht="27" customHeight="1" spans="1:10">
      <c r="A12" s="7">
        <v>7</v>
      </c>
      <c r="B12" s="8" t="s">
        <v>88</v>
      </c>
      <c r="C12" s="8" t="s">
        <v>93</v>
      </c>
      <c r="D12" s="8" t="s">
        <v>94</v>
      </c>
      <c r="E12" s="7">
        <v>0.8</v>
      </c>
      <c r="F12" s="7" t="s">
        <v>44</v>
      </c>
      <c r="G12" s="7" t="s">
        <v>155</v>
      </c>
      <c r="H12" s="7">
        <v>10</v>
      </c>
      <c r="I12" s="7">
        <v>2.81</v>
      </c>
      <c r="J12" s="18">
        <f t="shared" si="0"/>
        <v>1.0248</v>
      </c>
    </row>
    <row r="13" customFormat="1" ht="27" customHeight="1" spans="1:10">
      <c r="A13" s="7">
        <v>8</v>
      </c>
      <c r="B13" s="8" t="s">
        <v>88</v>
      </c>
      <c r="C13" s="8" t="s">
        <v>93</v>
      </c>
      <c r="D13" s="8" t="s">
        <v>96</v>
      </c>
      <c r="E13" s="7">
        <v>1.1</v>
      </c>
      <c r="F13" s="7" t="s">
        <v>44</v>
      </c>
      <c r="G13" s="7" t="s">
        <v>155</v>
      </c>
      <c r="H13" s="7">
        <v>10</v>
      </c>
      <c r="I13" s="7">
        <v>2.81</v>
      </c>
      <c r="J13" s="18">
        <f t="shared" si="0"/>
        <v>1.4091</v>
      </c>
    </row>
    <row r="14" customFormat="1" ht="27" customHeight="1" spans="1:10">
      <c r="A14" s="7">
        <v>9</v>
      </c>
      <c r="B14" s="8" t="s">
        <v>88</v>
      </c>
      <c r="C14" s="8" t="s">
        <v>93</v>
      </c>
      <c r="D14" s="8" t="s">
        <v>97</v>
      </c>
      <c r="E14" s="7">
        <v>0.2</v>
      </c>
      <c r="F14" s="7" t="s">
        <v>44</v>
      </c>
      <c r="G14" s="7" t="s">
        <v>155</v>
      </c>
      <c r="H14" s="7">
        <v>10</v>
      </c>
      <c r="I14" s="7">
        <v>2.81</v>
      </c>
      <c r="J14" s="18">
        <f t="shared" si="0"/>
        <v>0.2562</v>
      </c>
    </row>
    <row r="15" customFormat="1" ht="27" customHeight="1" spans="1:10">
      <c r="A15" s="7">
        <v>10</v>
      </c>
      <c r="B15" s="8" t="s">
        <v>98</v>
      </c>
      <c r="C15" s="8" t="s">
        <v>103</v>
      </c>
      <c r="D15" s="8" t="s">
        <v>104</v>
      </c>
      <c r="E15" s="7">
        <v>0.1</v>
      </c>
      <c r="F15" s="7" t="s">
        <v>44</v>
      </c>
      <c r="G15" s="7" t="s">
        <v>155</v>
      </c>
      <c r="H15" s="7">
        <v>15</v>
      </c>
      <c r="I15" s="17">
        <v>3.19</v>
      </c>
      <c r="J15" s="18">
        <f t="shared" si="0"/>
        <v>0.14785</v>
      </c>
    </row>
    <row r="16" customFormat="1" ht="27" customHeight="1" spans="1:10">
      <c r="A16" s="7">
        <v>11</v>
      </c>
      <c r="B16" s="8" t="s">
        <v>98</v>
      </c>
      <c r="C16" s="8" t="s">
        <v>99</v>
      </c>
      <c r="D16" s="8" t="s">
        <v>106</v>
      </c>
      <c r="E16" s="7">
        <v>0.1</v>
      </c>
      <c r="F16" s="7" t="s">
        <v>44</v>
      </c>
      <c r="G16" s="7" t="s">
        <v>155</v>
      </c>
      <c r="H16" s="7">
        <v>15</v>
      </c>
      <c r="I16" s="17">
        <v>3.19</v>
      </c>
      <c r="J16" s="18">
        <f t="shared" si="0"/>
        <v>0.14785</v>
      </c>
    </row>
    <row r="17" customFormat="1" ht="27" customHeight="1" spans="1:10">
      <c r="A17" s="9">
        <v>12</v>
      </c>
      <c r="B17" s="10" t="s">
        <v>98</v>
      </c>
      <c r="C17" s="10" t="s">
        <v>99</v>
      </c>
      <c r="D17" s="10" t="s">
        <v>107</v>
      </c>
      <c r="E17" s="7">
        <v>0.1</v>
      </c>
      <c r="F17" s="7" t="s">
        <v>44</v>
      </c>
      <c r="G17" s="7" t="s">
        <v>155</v>
      </c>
      <c r="H17" s="7">
        <v>15</v>
      </c>
      <c r="I17" s="17">
        <v>3.19</v>
      </c>
      <c r="J17" s="18">
        <f t="shared" si="0"/>
        <v>0.14785</v>
      </c>
    </row>
    <row r="18" customFormat="1" ht="27" customHeight="1" spans="1:10">
      <c r="A18" s="11"/>
      <c r="B18" s="12"/>
      <c r="C18" s="12"/>
      <c r="D18" s="12"/>
      <c r="E18" s="7">
        <v>0.1</v>
      </c>
      <c r="F18" s="7" t="s">
        <v>44</v>
      </c>
      <c r="G18" s="7" t="s">
        <v>155</v>
      </c>
      <c r="H18" s="7">
        <v>15</v>
      </c>
      <c r="I18" s="7">
        <v>2.93</v>
      </c>
      <c r="J18" s="18">
        <f t="shared" si="0"/>
        <v>0.14395</v>
      </c>
    </row>
    <row r="19" customFormat="1" ht="27" customHeight="1" spans="1:10">
      <c r="A19" s="13"/>
      <c r="B19" s="14"/>
      <c r="C19" s="14"/>
      <c r="D19" s="14"/>
      <c r="E19" s="7">
        <v>0.2</v>
      </c>
      <c r="F19" s="7" t="s">
        <v>44</v>
      </c>
      <c r="G19" s="7" t="s">
        <v>155</v>
      </c>
      <c r="H19" s="7">
        <v>15</v>
      </c>
      <c r="I19" s="7">
        <v>3.07</v>
      </c>
      <c r="J19" s="18">
        <f t="shared" si="0"/>
        <v>0.2921</v>
      </c>
    </row>
    <row r="20" customFormat="1" ht="27" customHeight="1" spans="1:10">
      <c r="A20" s="9">
        <v>13</v>
      </c>
      <c r="B20" s="10" t="s">
        <v>98</v>
      </c>
      <c r="C20" s="10" t="s">
        <v>99</v>
      </c>
      <c r="D20" s="10" t="s">
        <v>108</v>
      </c>
      <c r="E20" s="7">
        <v>0.1</v>
      </c>
      <c r="F20" s="7" t="s">
        <v>44</v>
      </c>
      <c r="G20" s="7" t="s">
        <v>155</v>
      </c>
      <c r="H20" s="7">
        <v>10</v>
      </c>
      <c r="I20" s="7">
        <v>2.74</v>
      </c>
      <c r="J20" s="18">
        <f t="shared" si="0"/>
        <v>0.1274</v>
      </c>
    </row>
    <row r="21" customFormat="1" ht="27" customHeight="1" spans="1:10">
      <c r="A21" s="13"/>
      <c r="B21" s="14"/>
      <c r="C21" s="14"/>
      <c r="D21" s="14"/>
      <c r="E21" s="7">
        <v>0.4</v>
      </c>
      <c r="F21" s="7" t="s">
        <v>44</v>
      </c>
      <c r="G21" s="7" t="s">
        <v>155</v>
      </c>
      <c r="H21" s="7">
        <v>10</v>
      </c>
      <c r="I21" s="7">
        <v>2.92</v>
      </c>
      <c r="J21" s="18">
        <f t="shared" si="0"/>
        <v>0.5168</v>
      </c>
    </row>
    <row r="22" customFormat="1" ht="27" customHeight="1" spans="1:10">
      <c r="A22" s="7">
        <v>14</v>
      </c>
      <c r="B22" s="8" t="s">
        <v>98</v>
      </c>
      <c r="C22" s="8" t="s">
        <v>110</v>
      </c>
      <c r="D22" s="8" t="s">
        <v>111</v>
      </c>
      <c r="E22" s="7">
        <v>0.1</v>
      </c>
      <c r="F22" s="7" t="s">
        <v>44</v>
      </c>
      <c r="G22" s="7" t="s">
        <v>155</v>
      </c>
      <c r="H22" s="7">
        <v>10</v>
      </c>
      <c r="I22" s="7">
        <v>2.74</v>
      </c>
      <c r="J22" s="18">
        <f t="shared" si="0"/>
        <v>0.1274</v>
      </c>
    </row>
    <row r="23" customFormat="1" ht="27" customHeight="1" spans="1:10">
      <c r="A23" s="7">
        <v>15</v>
      </c>
      <c r="B23" s="8" t="s">
        <v>98</v>
      </c>
      <c r="C23" s="8" t="s">
        <v>99</v>
      </c>
      <c r="D23" s="8" t="s">
        <v>112</v>
      </c>
      <c r="E23" s="7">
        <v>0.2</v>
      </c>
      <c r="F23" s="7" t="s">
        <v>44</v>
      </c>
      <c r="G23" s="7" t="s">
        <v>155</v>
      </c>
      <c r="H23" s="7">
        <v>15</v>
      </c>
      <c r="I23" s="7">
        <v>3.07</v>
      </c>
      <c r="J23" s="18">
        <f t="shared" si="0"/>
        <v>0.2921</v>
      </c>
    </row>
    <row r="24" customFormat="1" ht="27" customHeight="1" spans="1:10">
      <c r="A24" s="7">
        <v>16</v>
      </c>
      <c r="B24" s="8" t="s">
        <v>98</v>
      </c>
      <c r="C24" s="8" t="s">
        <v>99</v>
      </c>
      <c r="D24" s="8" t="s">
        <v>113</v>
      </c>
      <c r="E24" s="7">
        <v>0.1</v>
      </c>
      <c r="F24" s="7" t="s">
        <v>44</v>
      </c>
      <c r="G24" s="7" t="s">
        <v>155</v>
      </c>
      <c r="H24" s="7">
        <v>15</v>
      </c>
      <c r="I24" s="7">
        <v>3.07</v>
      </c>
      <c r="J24" s="18">
        <f t="shared" si="0"/>
        <v>0.14605</v>
      </c>
    </row>
    <row r="25" customFormat="1" ht="27" customHeight="1" spans="1:10">
      <c r="A25" s="7">
        <v>17</v>
      </c>
      <c r="B25" s="8" t="s">
        <v>98</v>
      </c>
      <c r="C25" s="8" t="s">
        <v>99</v>
      </c>
      <c r="D25" s="8" t="s">
        <v>114</v>
      </c>
      <c r="E25" s="7">
        <v>0.3</v>
      </c>
      <c r="F25" s="7" t="s">
        <v>44</v>
      </c>
      <c r="G25" s="7" t="s">
        <v>155</v>
      </c>
      <c r="H25" s="7">
        <v>10</v>
      </c>
      <c r="I25" s="7">
        <v>2.92</v>
      </c>
      <c r="J25" s="18">
        <f t="shared" si="0"/>
        <v>0.3876</v>
      </c>
    </row>
    <row r="26" customFormat="1" ht="27" customHeight="1" spans="1:10">
      <c r="A26" s="7">
        <v>18</v>
      </c>
      <c r="B26" s="8" t="s">
        <v>98</v>
      </c>
      <c r="C26" s="8" t="s">
        <v>115</v>
      </c>
      <c r="D26" s="8" t="s">
        <v>116</v>
      </c>
      <c r="E26" s="7">
        <v>0.1</v>
      </c>
      <c r="F26" s="7" t="s">
        <v>44</v>
      </c>
      <c r="G26" s="7" t="s">
        <v>155</v>
      </c>
      <c r="H26" s="7">
        <v>10</v>
      </c>
      <c r="I26" s="7">
        <v>2.81</v>
      </c>
      <c r="J26" s="18">
        <f t="shared" si="0"/>
        <v>0.1281</v>
      </c>
    </row>
    <row r="27" customFormat="1" ht="27" customHeight="1" spans="1:10">
      <c r="A27" s="7">
        <v>19</v>
      </c>
      <c r="B27" s="8" t="s">
        <v>98</v>
      </c>
      <c r="C27" s="8" t="s">
        <v>99</v>
      </c>
      <c r="D27" s="8" t="s">
        <v>117</v>
      </c>
      <c r="E27" s="7">
        <v>0.1</v>
      </c>
      <c r="F27" s="7" t="s">
        <v>44</v>
      </c>
      <c r="G27" s="7" t="s">
        <v>155</v>
      </c>
      <c r="H27" s="7">
        <v>10</v>
      </c>
      <c r="I27" s="7">
        <v>2.81</v>
      </c>
      <c r="J27" s="18">
        <f t="shared" si="0"/>
        <v>0.1281</v>
      </c>
    </row>
    <row r="28" ht="27" customHeight="1" spans="1:10">
      <c r="A28" s="15" t="s">
        <v>156</v>
      </c>
      <c r="B28" s="15"/>
      <c r="C28" s="15"/>
      <c r="D28" s="15"/>
      <c r="E28" s="15"/>
      <c r="F28" s="15"/>
      <c r="G28" s="15"/>
      <c r="H28" s="15"/>
      <c r="I28" s="15"/>
      <c r="J28" s="15"/>
    </row>
  </sheetData>
  <mergeCells count="11">
    <mergeCell ref="A2:J2"/>
    <mergeCell ref="I3:J3"/>
    <mergeCell ref="A28:J28"/>
    <mergeCell ref="A17:A19"/>
    <mergeCell ref="A20:A21"/>
    <mergeCell ref="B17:B19"/>
    <mergeCell ref="B20:B21"/>
    <mergeCell ref="C17:C19"/>
    <mergeCell ref="C20:C21"/>
    <mergeCell ref="D17:D19"/>
    <mergeCell ref="D20:D2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workbookViewId="0">
      <selection activeCell="A2" sqref="A2:D2"/>
    </sheetView>
  </sheetViews>
  <sheetFormatPr defaultColWidth="8.89166666666667" defaultRowHeight="13.5" outlineLevelCol="3"/>
  <cols>
    <col min="1" max="1" width="28.625" customWidth="1"/>
    <col min="2" max="4" width="20.625" customWidth="1"/>
    <col min="5" max="5" width="12.25" customWidth="1"/>
  </cols>
  <sheetData>
    <row r="1" ht="27" customHeight="1" spans="1:4">
      <c r="A1" s="34" t="s">
        <v>22</v>
      </c>
      <c r="B1" s="34"/>
      <c r="C1" s="34"/>
      <c r="D1" s="34"/>
    </row>
    <row r="2" ht="27" customHeight="1" spans="1:4">
      <c r="A2" s="3" t="s">
        <v>23</v>
      </c>
      <c r="B2" s="3"/>
      <c r="C2" s="3"/>
      <c r="D2" s="3"/>
    </row>
    <row r="3" ht="27" customHeight="1" spans="1:4">
      <c r="A3" s="4"/>
      <c r="B3" s="4"/>
      <c r="C3" s="4"/>
      <c r="D3" s="20" t="s">
        <v>2</v>
      </c>
    </row>
    <row r="4" ht="27" customHeight="1" spans="1:4">
      <c r="A4" s="6" t="s">
        <v>3</v>
      </c>
      <c r="B4" s="6" t="s">
        <v>24</v>
      </c>
      <c r="C4" s="6" t="s">
        <v>25</v>
      </c>
      <c r="D4" s="6" t="s">
        <v>26</v>
      </c>
    </row>
    <row r="5" ht="27" customHeight="1" spans="1:4">
      <c r="A5" s="8" t="s">
        <v>7</v>
      </c>
      <c r="B5" s="43">
        <f>B6+B10</f>
        <v>361.0919</v>
      </c>
      <c r="C5" s="43">
        <f>C6+C10</f>
        <v>43.69</v>
      </c>
      <c r="D5" s="43">
        <f>D6+D10</f>
        <v>351.267316</v>
      </c>
    </row>
    <row r="6" ht="27" customHeight="1" spans="1:4">
      <c r="A6" s="8" t="s">
        <v>8</v>
      </c>
      <c r="B6" s="43">
        <f>SUM(B7:B9)</f>
        <v>65.6419</v>
      </c>
      <c r="C6" s="43">
        <f>SUM(C7:C9)</f>
        <v>6.8</v>
      </c>
      <c r="D6" s="43">
        <f>SUM(D7:D9)</f>
        <v>64.8154</v>
      </c>
    </row>
    <row r="7" ht="27" customHeight="1" spans="1:4">
      <c r="A7" s="35" t="s">
        <v>9</v>
      </c>
      <c r="B7" s="43">
        <v>34.8023</v>
      </c>
      <c r="C7" s="43">
        <v>2.4</v>
      </c>
      <c r="D7" s="43">
        <v>34.8</v>
      </c>
    </row>
    <row r="8" ht="27" customHeight="1" spans="1:4">
      <c r="A8" s="37" t="s">
        <v>10</v>
      </c>
      <c r="B8" s="43">
        <v>9.1</v>
      </c>
      <c r="C8" s="43">
        <v>2.4</v>
      </c>
      <c r="D8" s="43">
        <v>8.3954</v>
      </c>
    </row>
    <row r="9" ht="27" customHeight="1" spans="1:4">
      <c r="A9" s="37" t="s">
        <v>11</v>
      </c>
      <c r="B9" s="43">
        <v>21.7396</v>
      </c>
      <c r="C9" s="43">
        <v>2</v>
      </c>
      <c r="D9" s="43">
        <v>21.62</v>
      </c>
    </row>
    <row r="10" ht="27" customHeight="1" spans="1:4">
      <c r="A10" s="8" t="s">
        <v>12</v>
      </c>
      <c r="B10" s="43">
        <f>SUM(B14:B19)+B11</f>
        <v>295.45</v>
      </c>
      <c r="C10" s="43">
        <f>SUM(C14:C19)+C11</f>
        <v>36.89</v>
      </c>
      <c r="D10" s="43">
        <f>SUM(D14:D19)+D11</f>
        <v>286.451916</v>
      </c>
    </row>
    <row r="11" ht="27" customHeight="1" spans="1:4">
      <c r="A11" s="28" t="s">
        <v>13</v>
      </c>
      <c r="B11" s="43">
        <f>SUM(B12:B13)</f>
        <v>116.4</v>
      </c>
      <c r="C11" s="43">
        <f>SUM(C12:C13)</f>
        <v>3.7</v>
      </c>
      <c r="D11" s="43">
        <f>SUM(D12:D13)</f>
        <v>111.2973</v>
      </c>
    </row>
    <row r="12" ht="27" customHeight="1" spans="1:4">
      <c r="A12" s="38" t="s">
        <v>14</v>
      </c>
      <c r="B12" s="43">
        <v>111.79</v>
      </c>
      <c r="C12" s="43">
        <v>2.4</v>
      </c>
      <c r="D12" s="43">
        <v>108.0937</v>
      </c>
    </row>
    <row r="13" ht="27" customHeight="1" spans="1:4">
      <c r="A13" s="38" t="s">
        <v>15</v>
      </c>
      <c r="B13" s="43">
        <v>4.61</v>
      </c>
      <c r="C13" s="43">
        <v>1.3</v>
      </c>
      <c r="D13" s="43">
        <v>3.2036</v>
      </c>
    </row>
    <row r="14" ht="27" customHeight="1" spans="1:4">
      <c r="A14" s="28" t="s">
        <v>16</v>
      </c>
      <c r="B14" s="43">
        <v>37.66</v>
      </c>
      <c r="C14" s="43">
        <v>5.3</v>
      </c>
      <c r="D14" s="43">
        <v>37.24195</v>
      </c>
    </row>
    <row r="15" ht="27" customHeight="1" spans="1:4">
      <c r="A15" s="28" t="s">
        <v>17</v>
      </c>
      <c r="B15" s="43">
        <v>35.14</v>
      </c>
      <c r="C15" s="43">
        <v>11.2</v>
      </c>
      <c r="D15" s="43">
        <v>34.376966</v>
      </c>
    </row>
    <row r="16" ht="27" customHeight="1" spans="1:4">
      <c r="A16" s="28" t="s">
        <v>18</v>
      </c>
      <c r="B16" s="43">
        <v>29.98</v>
      </c>
      <c r="C16" s="43">
        <v>5.4</v>
      </c>
      <c r="D16" s="43">
        <v>29.9181</v>
      </c>
    </row>
    <row r="17" ht="27" customHeight="1" spans="1:4">
      <c r="A17" s="28" t="s">
        <v>19</v>
      </c>
      <c r="B17" s="43">
        <v>25.98</v>
      </c>
      <c r="C17" s="43">
        <v>3.8</v>
      </c>
      <c r="D17" s="43">
        <v>23.7808</v>
      </c>
    </row>
    <row r="18" ht="27" customHeight="1" spans="1:4">
      <c r="A18" s="28" t="s">
        <v>20</v>
      </c>
      <c r="B18" s="43">
        <v>30.21</v>
      </c>
      <c r="C18" s="43">
        <v>2.2</v>
      </c>
      <c r="D18" s="43">
        <v>29.8148</v>
      </c>
    </row>
    <row r="19" ht="27" customHeight="1" spans="1:4">
      <c r="A19" s="28" t="s">
        <v>21</v>
      </c>
      <c r="B19" s="43">
        <v>20.08</v>
      </c>
      <c r="C19" s="43">
        <v>5.29</v>
      </c>
      <c r="D19" s="43">
        <v>20.022</v>
      </c>
    </row>
    <row r="20" ht="27" customHeight="1" spans="1:4">
      <c r="A20" s="39"/>
      <c r="B20" s="39"/>
      <c r="C20" s="39"/>
      <c r="D20" s="39"/>
    </row>
    <row r="21" ht="27" customHeight="1" spans="1:4">
      <c r="A21" s="39"/>
      <c r="B21" s="39"/>
      <c r="C21" s="39"/>
      <c r="D21" s="40"/>
    </row>
    <row r="22" spans="1:4">
      <c r="A22" s="40"/>
      <c r="B22" s="40"/>
      <c r="C22" s="40"/>
      <c r="D22" s="40"/>
    </row>
    <row r="23" spans="1:4">
      <c r="A23" s="40"/>
      <c r="B23" s="40"/>
      <c r="C23" s="40"/>
      <c r="D23" s="40"/>
    </row>
    <row r="24" spans="1:4">
      <c r="A24" s="40"/>
      <c r="B24" s="40"/>
      <c r="C24" s="40"/>
      <c r="D24" s="40"/>
    </row>
    <row r="25" spans="1:4">
      <c r="A25" s="40"/>
      <c r="B25" s="40"/>
      <c r="C25" s="40"/>
      <c r="D25" s="40"/>
    </row>
    <row r="26" spans="1:4">
      <c r="A26" s="40"/>
      <c r="B26" s="40"/>
      <c r="C26" s="40"/>
      <c r="D26" s="40"/>
    </row>
    <row r="27" spans="1:4">
      <c r="A27" s="40"/>
      <c r="B27" s="40"/>
      <c r="C27" s="40"/>
      <c r="D27" s="40"/>
    </row>
    <row r="28" spans="1:4">
      <c r="A28" s="40"/>
      <c r="B28" s="40"/>
      <c r="C28" s="40"/>
      <c r="D28" s="40"/>
    </row>
    <row r="29" spans="1:4">
      <c r="A29" s="40"/>
      <c r="B29" s="40"/>
      <c r="C29" s="40"/>
      <c r="D29" s="40"/>
    </row>
    <row r="30" spans="1:4">
      <c r="A30" s="40"/>
      <c r="B30" s="40"/>
      <c r="C30" s="40"/>
      <c r="D30" s="40"/>
    </row>
    <row r="31" spans="1:4">
      <c r="A31" s="40"/>
      <c r="B31" s="40"/>
      <c r="C31" s="40"/>
      <c r="D31" s="40"/>
    </row>
    <row r="32" spans="1:4">
      <c r="A32" s="40"/>
      <c r="B32" s="40"/>
      <c r="C32" s="40"/>
      <c r="D32" s="40"/>
    </row>
    <row r="33" spans="1:4">
      <c r="A33" s="40"/>
      <c r="B33" s="40"/>
      <c r="C33" s="40"/>
      <c r="D33" s="40"/>
    </row>
    <row r="34" spans="1:4">
      <c r="A34" s="40"/>
      <c r="B34" s="40"/>
      <c r="C34" s="40"/>
      <c r="D34" s="40"/>
    </row>
    <row r="35" spans="1:4">
      <c r="A35" s="40"/>
      <c r="B35" s="40"/>
      <c r="C35" s="40"/>
      <c r="D35" s="40"/>
    </row>
    <row r="36" spans="1:4">
      <c r="A36" s="40"/>
      <c r="B36" s="40"/>
      <c r="C36" s="40"/>
      <c r="D36" s="40"/>
    </row>
    <row r="37" spans="1:4">
      <c r="A37" s="40"/>
      <c r="B37" s="40"/>
      <c r="C37" s="40"/>
      <c r="D37" s="40"/>
    </row>
    <row r="38" spans="1:4">
      <c r="A38" s="40"/>
      <c r="B38" s="40"/>
      <c r="C38" s="40"/>
      <c r="D38" s="40"/>
    </row>
    <row r="39" spans="1:4">
      <c r="A39" s="40"/>
      <c r="B39" s="40"/>
      <c r="C39" s="40"/>
      <c r="D39" s="40"/>
    </row>
    <row r="40" spans="1:4">
      <c r="A40" s="40"/>
      <c r="B40" s="40"/>
      <c r="C40" s="40"/>
      <c r="D40" s="40"/>
    </row>
  </sheetData>
  <mergeCells count="1">
    <mergeCell ref="A2:D2"/>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showZeros="0" workbookViewId="0">
      <selection activeCell="A1" sqref="A1"/>
    </sheetView>
  </sheetViews>
  <sheetFormatPr defaultColWidth="8.89166666666667" defaultRowHeight="13.5"/>
  <cols>
    <col min="1" max="1" width="27.625" customWidth="1"/>
    <col min="2" max="10" width="10.775" customWidth="1"/>
    <col min="11" max="11" width="12.625"/>
  </cols>
  <sheetData>
    <row r="1" ht="27" customHeight="1" spans="1:10">
      <c r="A1" s="34" t="s">
        <v>27</v>
      </c>
      <c r="B1" s="2"/>
      <c r="C1" s="2"/>
      <c r="D1" s="2"/>
      <c r="E1" s="2"/>
      <c r="F1" s="2"/>
      <c r="G1" s="2"/>
      <c r="H1" s="2"/>
      <c r="I1" s="2"/>
      <c r="J1" s="2"/>
    </row>
    <row r="2" ht="27" customHeight="1" spans="1:10">
      <c r="A2" s="3" t="s">
        <v>28</v>
      </c>
      <c r="B2" s="3"/>
      <c r="C2" s="3"/>
      <c r="D2" s="3"/>
      <c r="E2" s="3"/>
      <c r="F2" s="3"/>
      <c r="G2" s="3"/>
      <c r="H2" s="3"/>
      <c r="I2" s="3"/>
      <c r="J2" s="3"/>
    </row>
    <row r="3" ht="27" customHeight="1" spans="1:10">
      <c r="A3" s="4"/>
      <c r="B3" s="4"/>
      <c r="C3" s="4"/>
      <c r="D3" s="20"/>
      <c r="J3" s="20" t="s">
        <v>2</v>
      </c>
    </row>
    <row r="4" ht="27" customHeight="1" spans="1:10">
      <c r="A4" s="41" t="s">
        <v>3</v>
      </c>
      <c r="B4" s="6" t="s">
        <v>29</v>
      </c>
      <c r="C4" s="6"/>
      <c r="D4" s="6"/>
      <c r="E4" s="6" t="s">
        <v>30</v>
      </c>
      <c r="F4" s="6"/>
      <c r="G4" s="6"/>
      <c r="H4" s="6" t="s">
        <v>31</v>
      </c>
      <c r="I4" s="6"/>
      <c r="J4" s="6"/>
    </row>
    <row r="5" ht="27" customHeight="1" spans="1:10">
      <c r="A5" s="42"/>
      <c r="B5" s="6" t="s">
        <v>32</v>
      </c>
      <c r="C5" s="6" t="s">
        <v>33</v>
      </c>
      <c r="D5" s="6" t="s">
        <v>34</v>
      </c>
      <c r="E5" s="6" t="s">
        <v>32</v>
      </c>
      <c r="F5" s="6" t="s">
        <v>33</v>
      </c>
      <c r="G5" s="6" t="s">
        <v>34</v>
      </c>
      <c r="H5" s="6" t="s">
        <v>32</v>
      </c>
      <c r="I5" s="6" t="s">
        <v>33</v>
      </c>
      <c r="J5" s="6" t="s">
        <v>34</v>
      </c>
    </row>
    <row r="6" ht="27" customHeight="1" spans="1:10">
      <c r="A6" s="8" t="s">
        <v>7</v>
      </c>
      <c r="B6" s="18">
        <f>SUM(C6:D6)</f>
        <v>636.9919</v>
      </c>
      <c r="C6" s="18">
        <f t="shared" ref="C6:L6" si="0">C7+C11</f>
        <v>275.9</v>
      </c>
      <c r="D6" s="18">
        <f t="shared" si="0"/>
        <v>361.0919</v>
      </c>
      <c r="E6" s="18">
        <f>SUM(F6:G6)</f>
        <v>65.02</v>
      </c>
      <c r="F6" s="18">
        <f t="shared" si="0"/>
        <v>21.33</v>
      </c>
      <c r="G6" s="18">
        <f t="shared" si="0"/>
        <v>43.69</v>
      </c>
      <c r="H6" s="18">
        <f>SUM(I6:J6)</f>
        <v>598.33</v>
      </c>
      <c r="I6" s="18">
        <f t="shared" si="0"/>
        <v>247.06</v>
      </c>
      <c r="J6" s="18">
        <f t="shared" si="0"/>
        <v>351.27</v>
      </c>
    </row>
    <row r="7" ht="27" customHeight="1" spans="1:10">
      <c r="A7" s="8" t="s">
        <v>8</v>
      </c>
      <c r="B7" s="18">
        <f t="shared" ref="B7:B20" si="1">SUM(C7:D7)</f>
        <v>116.501281</v>
      </c>
      <c r="C7" s="18">
        <f t="shared" ref="C7:L7" si="2">SUM(C8:C10)</f>
        <v>50.859381</v>
      </c>
      <c r="D7" s="18">
        <f t="shared" si="2"/>
        <v>65.6419</v>
      </c>
      <c r="E7" s="18">
        <f t="shared" ref="E7:E20" si="3">SUM(F7:G7)</f>
        <v>8.6025</v>
      </c>
      <c r="F7" s="18">
        <f t="shared" si="2"/>
        <v>1.8025</v>
      </c>
      <c r="G7" s="18">
        <f t="shared" si="2"/>
        <v>6.8</v>
      </c>
      <c r="H7" s="18">
        <f t="shared" ref="H7:H20" si="4">SUM(I7:J7)</f>
        <v>109.99</v>
      </c>
      <c r="I7" s="18">
        <f t="shared" si="2"/>
        <v>45.17</v>
      </c>
      <c r="J7" s="18">
        <f t="shared" si="2"/>
        <v>64.82</v>
      </c>
    </row>
    <row r="8" ht="27" customHeight="1" spans="1:10">
      <c r="A8" s="35" t="s">
        <v>9</v>
      </c>
      <c r="B8" s="18">
        <f t="shared" si="1"/>
        <v>66.941681</v>
      </c>
      <c r="C8" s="18">
        <f>'1-1'!B7</f>
        <v>32.139381</v>
      </c>
      <c r="D8" s="18">
        <f>'1-2'!B7</f>
        <v>34.8023</v>
      </c>
      <c r="E8" s="18">
        <f t="shared" si="3"/>
        <v>2.8025</v>
      </c>
      <c r="F8" s="36">
        <f>'1-1'!C7</f>
        <v>0.4025</v>
      </c>
      <c r="G8" s="36">
        <f>'1-2'!C7</f>
        <v>2.4</v>
      </c>
      <c r="H8" s="18">
        <f t="shared" si="4"/>
        <v>64.18</v>
      </c>
      <c r="I8" s="36">
        <v>29.38</v>
      </c>
      <c r="J8" s="36">
        <v>34.8</v>
      </c>
    </row>
    <row r="9" ht="27" customHeight="1" spans="1:10">
      <c r="A9" s="37" t="s">
        <v>10</v>
      </c>
      <c r="B9" s="18">
        <f t="shared" si="1"/>
        <v>19.03</v>
      </c>
      <c r="C9" s="18">
        <f>'1-1'!B8</f>
        <v>9.93</v>
      </c>
      <c r="D9" s="18">
        <f>'1-2'!B8</f>
        <v>9.1</v>
      </c>
      <c r="E9" s="18">
        <f t="shared" si="3"/>
        <v>2.4</v>
      </c>
      <c r="F9" s="36">
        <f>'1-1'!C8</f>
        <v>0</v>
      </c>
      <c r="G9" s="36">
        <f>'1-2'!C8</f>
        <v>2.4</v>
      </c>
      <c r="H9" s="18">
        <f t="shared" si="4"/>
        <v>16.48</v>
      </c>
      <c r="I9" s="36">
        <v>8.08</v>
      </c>
      <c r="J9" s="36">
        <v>8.4</v>
      </c>
    </row>
    <row r="10" ht="27" customHeight="1" spans="1:10">
      <c r="A10" s="37" t="s">
        <v>11</v>
      </c>
      <c r="B10" s="18">
        <f t="shared" si="1"/>
        <v>30.5296</v>
      </c>
      <c r="C10" s="18">
        <f>'1-1'!B9</f>
        <v>8.79</v>
      </c>
      <c r="D10" s="18">
        <f>'1-2'!B9</f>
        <v>21.7396</v>
      </c>
      <c r="E10" s="18">
        <f t="shared" si="3"/>
        <v>3.4</v>
      </c>
      <c r="F10" s="36">
        <f>'1-1'!C9</f>
        <v>1.4</v>
      </c>
      <c r="G10" s="36">
        <f>'1-2'!C9</f>
        <v>2</v>
      </c>
      <c r="H10" s="18">
        <f t="shared" si="4"/>
        <v>29.33</v>
      </c>
      <c r="I10" s="36">
        <v>7.71</v>
      </c>
      <c r="J10" s="36">
        <v>21.62</v>
      </c>
    </row>
    <row r="11" ht="27" customHeight="1" spans="1:10">
      <c r="A11" s="8" t="s">
        <v>12</v>
      </c>
      <c r="B11" s="18">
        <f t="shared" si="1"/>
        <v>520.490619</v>
      </c>
      <c r="C11" s="18">
        <f t="shared" ref="C11:L11" si="5">SUM(C15:C20)+C12</f>
        <v>225.040619</v>
      </c>
      <c r="D11" s="18">
        <f t="shared" si="5"/>
        <v>295.45</v>
      </c>
      <c r="E11" s="18">
        <f t="shared" si="3"/>
        <v>56.4175</v>
      </c>
      <c r="F11" s="18">
        <f t="shared" si="5"/>
        <v>19.5275</v>
      </c>
      <c r="G11" s="18">
        <f t="shared" si="5"/>
        <v>36.89</v>
      </c>
      <c r="H11" s="18">
        <f t="shared" si="4"/>
        <v>488.34</v>
      </c>
      <c r="I11" s="18">
        <f t="shared" si="5"/>
        <v>201.89</v>
      </c>
      <c r="J11" s="18">
        <f t="shared" si="5"/>
        <v>286.45</v>
      </c>
    </row>
    <row r="12" ht="27" customHeight="1" spans="1:10">
      <c r="A12" s="28" t="s">
        <v>13</v>
      </c>
      <c r="B12" s="18">
        <f t="shared" si="1"/>
        <v>175.2193</v>
      </c>
      <c r="C12" s="18">
        <f t="shared" ref="C12:G12" si="6">SUM(C13:C14)</f>
        <v>58.8193</v>
      </c>
      <c r="D12" s="18">
        <f t="shared" si="6"/>
        <v>116.4</v>
      </c>
      <c r="E12" s="18">
        <f t="shared" si="3"/>
        <v>6.1</v>
      </c>
      <c r="F12" s="18">
        <f t="shared" si="6"/>
        <v>2.4</v>
      </c>
      <c r="G12" s="18">
        <f t="shared" si="6"/>
        <v>3.7</v>
      </c>
      <c r="H12" s="18">
        <f t="shared" si="4"/>
        <v>166.16</v>
      </c>
      <c r="I12" s="18">
        <f>SUM(I13:I14)</f>
        <v>54.86</v>
      </c>
      <c r="J12" s="18">
        <f>SUM(J13:J14)</f>
        <v>111.3</v>
      </c>
    </row>
    <row r="13" customFormat="1" ht="27" customHeight="1" spans="1:10">
      <c r="A13" s="38" t="s">
        <v>14</v>
      </c>
      <c r="B13" s="18">
        <f t="shared" si="1"/>
        <v>169.4593</v>
      </c>
      <c r="C13" s="18">
        <f>'1-1'!B12</f>
        <v>57.6693</v>
      </c>
      <c r="D13" s="18">
        <f>'1-2'!B12</f>
        <v>111.79</v>
      </c>
      <c r="E13" s="18">
        <f t="shared" si="3"/>
        <v>4.8</v>
      </c>
      <c r="F13" s="36">
        <f>'1-1'!C12</f>
        <v>2.4</v>
      </c>
      <c r="G13" s="36">
        <f>'1-2'!C12</f>
        <v>2.4</v>
      </c>
      <c r="H13" s="18">
        <f t="shared" si="4"/>
        <v>161.87</v>
      </c>
      <c r="I13" s="36">
        <v>53.77</v>
      </c>
      <c r="J13" s="36">
        <v>108.1</v>
      </c>
    </row>
    <row r="14" customFormat="1" ht="27" customHeight="1" spans="1:10">
      <c r="A14" s="38" t="s">
        <v>15</v>
      </c>
      <c r="B14" s="18">
        <f t="shared" si="1"/>
        <v>5.76</v>
      </c>
      <c r="C14" s="18">
        <f>'1-1'!B13</f>
        <v>1.15</v>
      </c>
      <c r="D14" s="18">
        <f>'1-2'!B13</f>
        <v>4.61</v>
      </c>
      <c r="E14" s="18">
        <f t="shared" si="3"/>
        <v>1.3</v>
      </c>
      <c r="F14" s="36">
        <f>'1-1'!C13</f>
        <v>0</v>
      </c>
      <c r="G14" s="36">
        <f>'1-2'!C13</f>
        <v>1.3</v>
      </c>
      <c r="H14" s="18">
        <f t="shared" si="4"/>
        <v>4.29</v>
      </c>
      <c r="I14" s="36">
        <v>1.09</v>
      </c>
      <c r="J14" s="36">
        <v>3.2</v>
      </c>
    </row>
    <row r="15" ht="27" customHeight="1" spans="1:10">
      <c r="A15" s="28" t="s">
        <v>16</v>
      </c>
      <c r="B15" s="18">
        <f t="shared" si="1"/>
        <v>82.1958</v>
      </c>
      <c r="C15" s="18">
        <f>'1-1'!B14</f>
        <v>44.5358</v>
      </c>
      <c r="D15" s="18">
        <f>'1-2'!B14</f>
        <v>37.66</v>
      </c>
      <c r="E15" s="18">
        <f t="shared" si="3"/>
        <v>8.9375</v>
      </c>
      <c r="F15" s="36">
        <f>'1-1'!C14</f>
        <v>3.6375</v>
      </c>
      <c r="G15" s="36">
        <f>'1-2'!C14</f>
        <v>5.3</v>
      </c>
      <c r="H15" s="18">
        <f t="shared" si="4"/>
        <v>76.46</v>
      </c>
      <c r="I15" s="36">
        <v>39.22</v>
      </c>
      <c r="J15" s="36">
        <v>37.24</v>
      </c>
    </row>
    <row r="16" ht="27" customHeight="1" spans="1:10">
      <c r="A16" s="28" t="s">
        <v>17</v>
      </c>
      <c r="B16" s="18">
        <f t="shared" si="1"/>
        <v>54.1804</v>
      </c>
      <c r="C16" s="18">
        <f>'1-1'!B15</f>
        <v>19.0404</v>
      </c>
      <c r="D16" s="18">
        <f>'1-2'!B15</f>
        <v>35.14</v>
      </c>
      <c r="E16" s="18">
        <f t="shared" si="3"/>
        <v>14.28</v>
      </c>
      <c r="F16" s="36">
        <f>'1-1'!C15</f>
        <v>3.08</v>
      </c>
      <c r="G16" s="36">
        <f>'1-2'!C15</f>
        <v>11.2</v>
      </c>
      <c r="H16" s="18">
        <f t="shared" si="4"/>
        <v>51.72</v>
      </c>
      <c r="I16" s="36">
        <v>17.34</v>
      </c>
      <c r="J16" s="36">
        <v>34.38</v>
      </c>
    </row>
    <row r="17" ht="27" customHeight="1" spans="1:10">
      <c r="A17" s="28" t="s">
        <v>18</v>
      </c>
      <c r="B17" s="18">
        <f t="shared" si="1"/>
        <v>59.6671</v>
      </c>
      <c r="C17" s="18">
        <f>'1-1'!B16</f>
        <v>29.6871</v>
      </c>
      <c r="D17" s="18">
        <f>'1-2'!B16</f>
        <v>29.98</v>
      </c>
      <c r="E17" s="18">
        <f t="shared" si="3"/>
        <v>6.85</v>
      </c>
      <c r="F17" s="36">
        <f>'1-1'!C16</f>
        <v>1.45</v>
      </c>
      <c r="G17" s="36">
        <f>'1-2'!C16</f>
        <v>5.4</v>
      </c>
      <c r="H17" s="18">
        <f t="shared" si="4"/>
        <v>56.67</v>
      </c>
      <c r="I17" s="36">
        <v>26.75</v>
      </c>
      <c r="J17" s="36">
        <v>29.92</v>
      </c>
    </row>
    <row r="18" ht="27" customHeight="1" spans="1:10">
      <c r="A18" s="28" t="s">
        <v>19</v>
      </c>
      <c r="B18" s="18">
        <f t="shared" si="1"/>
        <v>60.182919</v>
      </c>
      <c r="C18" s="18">
        <f>'1-1'!B17</f>
        <v>34.202919</v>
      </c>
      <c r="D18" s="18">
        <f>'1-2'!B17</f>
        <v>25.98</v>
      </c>
      <c r="E18" s="18">
        <f t="shared" si="3"/>
        <v>7.45</v>
      </c>
      <c r="F18" s="36">
        <f>'1-1'!C17</f>
        <v>3.65</v>
      </c>
      <c r="G18" s="36">
        <f>'1-2'!C17</f>
        <v>3.8</v>
      </c>
      <c r="H18" s="18">
        <f t="shared" si="4"/>
        <v>52.6</v>
      </c>
      <c r="I18" s="36">
        <v>28.82</v>
      </c>
      <c r="J18" s="36">
        <v>23.78</v>
      </c>
    </row>
    <row r="19" ht="27" customHeight="1" spans="1:10">
      <c r="A19" s="28" t="s">
        <v>20</v>
      </c>
      <c r="B19" s="18">
        <f t="shared" si="1"/>
        <v>54.4194</v>
      </c>
      <c r="C19" s="18">
        <f>'1-1'!B18</f>
        <v>24.2094</v>
      </c>
      <c r="D19" s="18">
        <f>'1-2'!B18</f>
        <v>30.21</v>
      </c>
      <c r="E19" s="18">
        <f t="shared" si="3"/>
        <v>4.8</v>
      </c>
      <c r="F19" s="36">
        <f>'1-1'!C18</f>
        <v>2.6</v>
      </c>
      <c r="G19" s="36">
        <f>'1-2'!C18</f>
        <v>2.2</v>
      </c>
      <c r="H19" s="18">
        <f t="shared" si="4"/>
        <v>51.42</v>
      </c>
      <c r="I19" s="36">
        <v>21.61</v>
      </c>
      <c r="J19" s="36">
        <v>29.81</v>
      </c>
    </row>
    <row r="20" ht="27" customHeight="1" spans="1:10">
      <c r="A20" s="28" t="s">
        <v>21</v>
      </c>
      <c r="B20" s="18">
        <f t="shared" si="1"/>
        <v>34.6257</v>
      </c>
      <c r="C20" s="18">
        <f>'1-1'!B19</f>
        <v>14.5457</v>
      </c>
      <c r="D20" s="18">
        <f>'1-2'!B19</f>
        <v>20.08</v>
      </c>
      <c r="E20" s="18">
        <f t="shared" si="3"/>
        <v>8</v>
      </c>
      <c r="F20" s="36">
        <f>'1-1'!C19</f>
        <v>2.71</v>
      </c>
      <c r="G20" s="36">
        <f>'1-2'!C19</f>
        <v>5.29</v>
      </c>
      <c r="H20" s="18">
        <f t="shared" si="4"/>
        <v>33.31</v>
      </c>
      <c r="I20" s="36">
        <v>13.29</v>
      </c>
      <c r="J20" s="36">
        <v>20.02</v>
      </c>
    </row>
    <row r="21" ht="27" customHeight="1" spans="1:4">
      <c r="A21" s="39"/>
      <c r="B21" s="39"/>
      <c r="C21" s="39"/>
      <c r="D21" s="39"/>
    </row>
    <row r="22" ht="27" customHeight="1" spans="1:4">
      <c r="A22" s="39"/>
      <c r="B22" s="39"/>
      <c r="C22" s="39"/>
      <c r="D22" s="40"/>
    </row>
    <row r="23" spans="1:4">
      <c r="A23" s="40"/>
      <c r="B23" s="40"/>
      <c r="C23" s="40"/>
      <c r="D23" s="40"/>
    </row>
    <row r="24" spans="1:4">
      <c r="A24" s="40"/>
      <c r="B24" s="40"/>
      <c r="C24" s="40"/>
      <c r="D24" s="40"/>
    </row>
    <row r="25" spans="1:4">
      <c r="A25" s="40"/>
      <c r="B25" s="40"/>
      <c r="C25" s="40"/>
      <c r="D25" s="40"/>
    </row>
    <row r="26" spans="1:4">
      <c r="A26" s="40"/>
      <c r="B26" s="40"/>
      <c r="C26" s="40"/>
      <c r="D26" s="40"/>
    </row>
    <row r="27" spans="1:4">
      <c r="A27" s="40"/>
      <c r="B27" s="40"/>
      <c r="C27" s="40"/>
      <c r="D27" s="40"/>
    </row>
    <row r="28" spans="1:4">
      <c r="A28" s="40"/>
      <c r="B28" s="40"/>
      <c r="C28" s="40"/>
      <c r="D28" s="40"/>
    </row>
    <row r="29" spans="1:4">
      <c r="A29" s="40"/>
      <c r="B29" s="40"/>
      <c r="C29" s="40"/>
      <c r="D29" s="40"/>
    </row>
    <row r="30" spans="1:4">
      <c r="A30" s="40"/>
      <c r="B30" s="40"/>
      <c r="C30" s="40"/>
      <c r="D30" s="40"/>
    </row>
    <row r="31" spans="1:4">
      <c r="A31" s="40"/>
      <c r="B31" s="40"/>
      <c r="C31" s="40"/>
      <c r="D31" s="40"/>
    </row>
    <row r="32" spans="1:4">
      <c r="A32" s="40"/>
      <c r="B32" s="40"/>
      <c r="C32" s="40"/>
      <c r="D32" s="40"/>
    </row>
    <row r="33" spans="1:4">
      <c r="A33" s="40"/>
      <c r="B33" s="40"/>
      <c r="C33" s="40"/>
      <c r="D33" s="40"/>
    </row>
    <row r="34" spans="1:4">
      <c r="A34" s="40"/>
      <c r="B34" s="40"/>
      <c r="C34" s="40"/>
      <c r="D34" s="40"/>
    </row>
    <row r="35" spans="1:4">
      <c r="A35" s="40"/>
      <c r="B35" s="40"/>
      <c r="C35" s="40"/>
      <c r="D35" s="40"/>
    </row>
    <row r="36" spans="1:4">
      <c r="A36" s="40"/>
      <c r="B36" s="40"/>
      <c r="C36" s="40"/>
      <c r="D36" s="40"/>
    </row>
    <row r="37" spans="1:4">
      <c r="A37" s="40"/>
      <c r="B37" s="40"/>
      <c r="C37" s="40"/>
      <c r="D37" s="40"/>
    </row>
    <row r="38" spans="1:4">
      <c r="A38" s="40"/>
      <c r="B38" s="40"/>
      <c r="C38" s="40"/>
      <c r="D38" s="40"/>
    </row>
    <row r="39" spans="1:4">
      <c r="A39" s="40"/>
      <c r="B39" s="40"/>
      <c r="C39" s="40"/>
      <c r="D39" s="40"/>
    </row>
    <row r="40" spans="1:4">
      <c r="A40" s="40"/>
      <c r="B40" s="40"/>
      <c r="C40" s="40"/>
      <c r="D40" s="40"/>
    </row>
    <row r="41" spans="1:4">
      <c r="A41" s="40"/>
      <c r="B41" s="40"/>
      <c r="C41" s="40"/>
      <c r="D41" s="40"/>
    </row>
  </sheetData>
  <mergeCells count="5">
    <mergeCell ref="A2:J2"/>
    <mergeCell ref="B4:D4"/>
    <mergeCell ref="E4:G4"/>
    <mergeCell ref="H4:J4"/>
    <mergeCell ref="A4:A5"/>
  </mergeCells>
  <pageMargins left="0.75" right="0.75" top="1" bottom="1" header="0.511805555555556" footer="0.51180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
  <sheetViews>
    <sheetView showZeros="0" workbookViewId="0">
      <selection activeCell="A1" sqref="A1"/>
    </sheetView>
  </sheetViews>
  <sheetFormatPr defaultColWidth="8.89166666666667" defaultRowHeight="13.5"/>
  <cols>
    <col min="1" max="1" width="27.625" customWidth="1"/>
    <col min="2" max="10" width="10.775" customWidth="1"/>
    <col min="14" max="15" width="9.375"/>
  </cols>
  <sheetData>
    <row r="1" ht="27" customHeight="1" spans="1:10">
      <c r="A1" s="34" t="s">
        <v>35</v>
      </c>
      <c r="B1" s="2"/>
      <c r="C1" s="2"/>
      <c r="D1" s="2"/>
      <c r="E1" s="2"/>
      <c r="F1" s="2"/>
      <c r="G1" s="2"/>
      <c r="H1" s="2"/>
      <c r="I1" s="2"/>
      <c r="J1" s="2"/>
    </row>
    <row r="2" ht="27" customHeight="1" spans="1:10">
      <c r="A2" s="3" t="s">
        <v>36</v>
      </c>
      <c r="B2" s="3"/>
      <c r="C2" s="3"/>
      <c r="D2" s="3"/>
      <c r="E2" s="3"/>
      <c r="F2" s="3"/>
      <c r="G2" s="3"/>
      <c r="H2" s="3"/>
      <c r="I2" s="3"/>
      <c r="J2" s="3"/>
    </row>
    <row r="3" ht="27" customHeight="1" spans="1:10">
      <c r="A3" s="4"/>
      <c r="B3" s="4"/>
      <c r="C3" s="4"/>
      <c r="D3" s="20"/>
      <c r="I3" s="20"/>
      <c r="J3" s="20" t="s">
        <v>2</v>
      </c>
    </row>
    <row r="4" ht="27" customHeight="1" spans="1:10">
      <c r="A4" s="6" t="s">
        <v>3</v>
      </c>
      <c r="B4" s="6" t="s">
        <v>37</v>
      </c>
      <c r="C4" s="6"/>
      <c r="D4" s="6"/>
      <c r="E4" s="6" t="s">
        <v>38</v>
      </c>
      <c r="F4" s="6"/>
      <c r="G4" s="6"/>
      <c r="H4" s="6" t="s">
        <v>39</v>
      </c>
      <c r="I4" s="6"/>
      <c r="J4" s="6"/>
    </row>
    <row r="5" ht="27" customHeight="1" spans="1:10">
      <c r="A5" s="6"/>
      <c r="B5" s="6" t="s">
        <v>32</v>
      </c>
      <c r="C5" s="6" t="s">
        <v>40</v>
      </c>
      <c r="D5" s="6" t="s">
        <v>41</v>
      </c>
      <c r="E5" s="6" t="s">
        <v>42</v>
      </c>
      <c r="F5" s="6" t="s">
        <v>43</v>
      </c>
      <c r="G5" s="6" t="s">
        <v>44</v>
      </c>
      <c r="H5" s="6" t="s">
        <v>42</v>
      </c>
      <c r="I5" s="6" t="s">
        <v>43</v>
      </c>
      <c r="J5" s="6" t="s">
        <v>44</v>
      </c>
    </row>
    <row r="6" ht="27" customHeight="1" spans="1:10">
      <c r="A6" s="8" t="s">
        <v>7</v>
      </c>
      <c r="B6" s="18">
        <f>SUM(C6:D6)</f>
        <v>84.55</v>
      </c>
      <c r="C6" s="18">
        <f>E6</f>
        <v>62.25</v>
      </c>
      <c r="D6" s="18">
        <f>H6</f>
        <v>22.3</v>
      </c>
      <c r="E6" s="18">
        <f>SUM(F6:G6)</f>
        <v>62.25</v>
      </c>
      <c r="F6" s="18">
        <f t="shared" ref="F6:J6" si="0">F7+F11</f>
        <v>18.56</v>
      </c>
      <c r="G6" s="18">
        <f t="shared" si="0"/>
        <v>43.69</v>
      </c>
      <c r="H6" s="18">
        <f>SUM(I6:J6)</f>
        <v>22.3</v>
      </c>
      <c r="I6" s="18">
        <f t="shared" si="0"/>
        <v>22.3</v>
      </c>
      <c r="J6" s="18">
        <f t="shared" si="0"/>
        <v>0</v>
      </c>
    </row>
    <row r="7" ht="27" customHeight="1" spans="1:10">
      <c r="A7" s="8" t="s">
        <v>8</v>
      </c>
      <c r="B7" s="18">
        <f t="shared" ref="B7:B20" si="1">SUM(C7:D7)</f>
        <v>14.28</v>
      </c>
      <c r="C7" s="18">
        <f t="shared" ref="C7:C20" si="2">E7</f>
        <v>8.6</v>
      </c>
      <c r="D7" s="18">
        <f t="shared" ref="D7:D20" si="3">H7</f>
        <v>5.68</v>
      </c>
      <c r="E7" s="18">
        <f t="shared" ref="E7:E20" si="4">SUM(F7:G7)</f>
        <v>8.6</v>
      </c>
      <c r="F7" s="18">
        <f t="shared" ref="F7:J7" si="5">SUM(F8:F10)</f>
        <v>1.8</v>
      </c>
      <c r="G7" s="18">
        <f t="shared" si="5"/>
        <v>6.8</v>
      </c>
      <c r="H7" s="18">
        <f t="shared" ref="H7:H20" si="6">SUM(I7:J7)</f>
        <v>5.68</v>
      </c>
      <c r="I7" s="18">
        <f t="shared" si="5"/>
        <v>5.68</v>
      </c>
      <c r="J7" s="18">
        <f t="shared" si="5"/>
        <v>0</v>
      </c>
    </row>
    <row r="8" ht="27" customHeight="1" spans="1:10">
      <c r="A8" s="35" t="s">
        <v>9</v>
      </c>
      <c r="B8" s="18">
        <f t="shared" si="1"/>
        <v>6</v>
      </c>
      <c r="C8" s="18">
        <f t="shared" si="2"/>
        <v>2.8</v>
      </c>
      <c r="D8" s="18">
        <f t="shared" si="3"/>
        <v>3.2</v>
      </c>
      <c r="E8" s="18">
        <f t="shared" si="4"/>
        <v>2.8</v>
      </c>
      <c r="F8" s="36">
        <v>0.4</v>
      </c>
      <c r="G8" s="36">
        <v>2.4</v>
      </c>
      <c r="H8" s="18">
        <f t="shared" si="6"/>
        <v>3.2</v>
      </c>
      <c r="I8" s="36">
        <v>3.2</v>
      </c>
      <c r="J8" s="36"/>
    </row>
    <row r="9" ht="27" customHeight="1" spans="1:10">
      <c r="A9" s="37" t="s">
        <v>10</v>
      </c>
      <c r="B9" s="18">
        <f t="shared" si="1"/>
        <v>4.04</v>
      </c>
      <c r="C9" s="18">
        <f t="shared" si="2"/>
        <v>2.4</v>
      </c>
      <c r="D9" s="18">
        <f t="shared" si="3"/>
        <v>1.64</v>
      </c>
      <c r="E9" s="18">
        <f t="shared" si="4"/>
        <v>2.4</v>
      </c>
      <c r="F9" s="18"/>
      <c r="G9" s="36">
        <v>2.4</v>
      </c>
      <c r="H9" s="18">
        <f t="shared" si="6"/>
        <v>1.64</v>
      </c>
      <c r="I9" s="36">
        <v>1.64</v>
      </c>
      <c r="J9" s="36"/>
    </row>
    <row r="10" ht="27" customHeight="1" spans="1:10">
      <c r="A10" s="37" t="s">
        <v>11</v>
      </c>
      <c r="B10" s="18">
        <f t="shared" si="1"/>
        <v>4.24</v>
      </c>
      <c r="C10" s="18">
        <f t="shared" si="2"/>
        <v>3.4</v>
      </c>
      <c r="D10" s="18">
        <f t="shared" si="3"/>
        <v>0.84</v>
      </c>
      <c r="E10" s="18">
        <f t="shared" si="4"/>
        <v>3.4</v>
      </c>
      <c r="F10" s="18">
        <v>1.4</v>
      </c>
      <c r="G10" s="36">
        <v>2</v>
      </c>
      <c r="H10" s="18">
        <f t="shared" si="6"/>
        <v>0.84</v>
      </c>
      <c r="I10" s="36">
        <v>0.84</v>
      </c>
      <c r="J10" s="36"/>
    </row>
    <row r="11" ht="27" customHeight="1" spans="1:10">
      <c r="A11" s="8" t="s">
        <v>12</v>
      </c>
      <c r="B11" s="18">
        <f t="shared" si="1"/>
        <v>70.27</v>
      </c>
      <c r="C11" s="18">
        <f t="shared" si="2"/>
        <v>53.65</v>
      </c>
      <c r="D11" s="18">
        <f t="shared" si="3"/>
        <v>16.62</v>
      </c>
      <c r="E11" s="18">
        <f t="shared" si="4"/>
        <v>53.65</v>
      </c>
      <c r="F11" s="18">
        <f t="shared" ref="D11:J11" si="7">SUM(F15:F20)+F12</f>
        <v>16.76</v>
      </c>
      <c r="G11" s="18">
        <f t="shared" si="7"/>
        <v>36.89</v>
      </c>
      <c r="H11" s="18">
        <f t="shared" si="6"/>
        <v>16.62</v>
      </c>
      <c r="I11" s="18">
        <f t="shared" si="7"/>
        <v>16.62</v>
      </c>
      <c r="J11" s="18">
        <f t="shared" si="7"/>
        <v>0</v>
      </c>
    </row>
    <row r="12" ht="27" customHeight="1" spans="1:10">
      <c r="A12" s="28" t="s">
        <v>13</v>
      </c>
      <c r="B12" s="18">
        <f t="shared" si="1"/>
        <v>11.9</v>
      </c>
      <c r="C12" s="18">
        <f t="shared" si="2"/>
        <v>6.1</v>
      </c>
      <c r="D12" s="18">
        <f t="shared" si="3"/>
        <v>5.8</v>
      </c>
      <c r="E12" s="18">
        <f t="shared" si="4"/>
        <v>6.1</v>
      </c>
      <c r="F12" s="18">
        <f t="shared" ref="C12:G12" si="8">SUM(F13:F14)</f>
        <v>2.4</v>
      </c>
      <c r="G12" s="18">
        <f t="shared" si="8"/>
        <v>3.7</v>
      </c>
      <c r="H12" s="18">
        <f t="shared" si="6"/>
        <v>5.8</v>
      </c>
      <c r="I12" s="18">
        <f>SUM(I13:I14)</f>
        <v>5.8</v>
      </c>
      <c r="J12" s="18">
        <f>SUM(J13:J14)</f>
        <v>0</v>
      </c>
    </row>
    <row r="13" customFormat="1" ht="27" customHeight="1" spans="1:10">
      <c r="A13" s="38" t="s">
        <v>14</v>
      </c>
      <c r="B13" s="18">
        <f t="shared" si="1"/>
        <v>10.39</v>
      </c>
      <c r="C13" s="18">
        <f t="shared" si="2"/>
        <v>4.8</v>
      </c>
      <c r="D13" s="18">
        <f t="shared" si="3"/>
        <v>5.59</v>
      </c>
      <c r="E13" s="18">
        <f t="shared" si="4"/>
        <v>4.8</v>
      </c>
      <c r="F13" s="18">
        <v>2.4</v>
      </c>
      <c r="G13" s="18">
        <v>2.4</v>
      </c>
      <c r="H13" s="18">
        <f t="shared" si="6"/>
        <v>5.59</v>
      </c>
      <c r="I13" s="18">
        <v>5.59</v>
      </c>
      <c r="J13" s="18"/>
    </row>
    <row r="14" customFormat="1" ht="27" customHeight="1" spans="1:10">
      <c r="A14" s="38" t="s">
        <v>15</v>
      </c>
      <c r="B14" s="18">
        <f t="shared" si="1"/>
        <v>1.51</v>
      </c>
      <c r="C14" s="18">
        <f t="shared" si="2"/>
        <v>1.3</v>
      </c>
      <c r="D14" s="18">
        <f t="shared" si="3"/>
        <v>0.21</v>
      </c>
      <c r="E14" s="18">
        <f t="shared" si="4"/>
        <v>1.3</v>
      </c>
      <c r="F14" s="36"/>
      <c r="G14" s="36">
        <v>1.3</v>
      </c>
      <c r="H14" s="18">
        <f t="shared" si="6"/>
        <v>0.21</v>
      </c>
      <c r="I14" s="18">
        <v>0.21</v>
      </c>
      <c r="J14" s="36"/>
    </row>
    <row r="15" ht="27" customHeight="1" spans="1:10">
      <c r="A15" s="28" t="s">
        <v>16</v>
      </c>
      <c r="B15" s="18">
        <f t="shared" si="1"/>
        <v>10.32</v>
      </c>
      <c r="C15" s="18">
        <f t="shared" si="2"/>
        <v>7.8</v>
      </c>
      <c r="D15" s="18">
        <f t="shared" si="3"/>
        <v>2.52</v>
      </c>
      <c r="E15" s="18">
        <f t="shared" si="4"/>
        <v>7.8</v>
      </c>
      <c r="F15" s="36">
        <v>2.5</v>
      </c>
      <c r="G15" s="36">
        <v>5.3</v>
      </c>
      <c r="H15" s="18">
        <f t="shared" si="6"/>
        <v>2.52</v>
      </c>
      <c r="I15" s="36">
        <v>2.52</v>
      </c>
      <c r="J15" s="36"/>
    </row>
    <row r="16" ht="27" customHeight="1" spans="1:10">
      <c r="A16" s="28" t="s">
        <v>17</v>
      </c>
      <c r="B16" s="18">
        <f t="shared" si="1"/>
        <v>14.54</v>
      </c>
      <c r="C16" s="18">
        <f t="shared" si="2"/>
        <v>13.59</v>
      </c>
      <c r="D16" s="18">
        <f t="shared" si="3"/>
        <v>0.95</v>
      </c>
      <c r="E16" s="18">
        <f t="shared" si="4"/>
        <v>13.59</v>
      </c>
      <c r="F16" s="36">
        <v>2.39</v>
      </c>
      <c r="G16" s="36">
        <v>11.2</v>
      </c>
      <c r="H16" s="18">
        <f t="shared" si="6"/>
        <v>0.95</v>
      </c>
      <c r="I16" s="36">
        <v>0.95</v>
      </c>
      <c r="J16" s="36"/>
    </row>
    <row r="17" ht="27" customHeight="1" spans="1:10">
      <c r="A17" s="28" t="s">
        <v>18</v>
      </c>
      <c r="B17" s="18">
        <f t="shared" si="1"/>
        <v>8.63</v>
      </c>
      <c r="C17" s="18">
        <f t="shared" si="2"/>
        <v>6.85</v>
      </c>
      <c r="D17" s="18">
        <f t="shared" si="3"/>
        <v>1.78</v>
      </c>
      <c r="E17" s="18">
        <f t="shared" si="4"/>
        <v>6.85</v>
      </c>
      <c r="F17" s="36">
        <v>1.45</v>
      </c>
      <c r="G17" s="36">
        <v>5.4</v>
      </c>
      <c r="H17" s="18">
        <f t="shared" si="6"/>
        <v>1.78</v>
      </c>
      <c r="I17" s="36">
        <v>1.78</v>
      </c>
      <c r="J17" s="36"/>
    </row>
    <row r="18" ht="27" customHeight="1" spans="1:10">
      <c r="A18" s="28" t="s">
        <v>19</v>
      </c>
      <c r="B18" s="18">
        <f t="shared" si="1"/>
        <v>10.2</v>
      </c>
      <c r="C18" s="18">
        <f t="shared" si="2"/>
        <v>6.51</v>
      </c>
      <c r="D18" s="18">
        <f t="shared" si="3"/>
        <v>3.69</v>
      </c>
      <c r="E18" s="18">
        <f t="shared" si="4"/>
        <v>6.51</v>
      </c>
      <c r="F18" s="36">
        <v>2.71</v>
      </c>
      <c r="G18" s="36">
        <v>3.8</v>
      </c>
      <c r="H18" s="18">
        <f t="shared" si="6"/>
        <v>3.69</v>
      </c>
      <c r="I18" s="36">
        <v>3.69</v>
      </c>
      <c r="J18" s="36"/>
    </row>
    <row r="19" ht="27" customHeight="1" spans="1:10">
      <c r="A19" s="28" t="s">
        <v>20</v>
      </c>
      <c r="B19" s="18">
        <f t="shared" si="1"/>
        <v>6.02</v>
      </c>
      <c r="C19" s="18">
        <f t="shared" si="2"/>
        <v>4.8</v>
      </c>
      <c r="D19" s="18">
        <f t="shared" si="3"/>
        <v>1.22</v>
      </c>
      <c r="E19" s="18">
        <f t="shared" si="4"/>
        <v>4.8</v>
      </c>
      <c r="F19" s="36">
        <v>2.6</v>
      </c>
      <c r="G19" s="36">
        <v>2.2</v>
      </c>
      <c r="H19" s="18">
        <f t="shared" si="6"/>
        <v>1.22</v>
      </c>
      <c r="I19" s="36">
        <v>1.22</v>
      </c>
      <c r="J19" s="36"/>
    </row>
    <row r="20" ht="27" customHeight="1" spans="1:10">
      <c r="A20" s="28" t="s">
        <v>21</v>
      </c>
      <c r="B20" s="18">
        <f t="shared" si="1"/>
        <v>8.66</v>
      </c>
      <c r="C20" s="18">
        <f t="shared" si="2"/>
        <v>8</v>
      </c>
      <c r="D20" s="18">
        <f t="shared" si="3"/>
        <v>0.66</v>
      </c>
      <c r="E20" s="18">
        <f t="shared" si="4"/>
        <v>8</v>
      </c>
      <c r="F20" s="36">
        <v>2.71</v>
      </c>
      <c r="G20" s="36">
        <v>5.29</v>
      </c>
      <c r="H20" s="18">
        <f t="shared" si="6"/>
        <v>0.66</v>
      </c>
      <c r="I20" s="36">
        <v>0.66</v>
      </c>
      <c r="J20" s="36"/>
    </row>
    <row r="21" ht="27" customHeight="1" spans="1:4">
      <c r="A21" s="39"/>
      <c r="B21" s="39"/>
      <c r="C21" s="39"/>
      <c r="D21" s="39"/>
    </row>
    <row r="22" ht="27" customHeight="1" spans="1:4">
      <c r="A22" s="39"/>
      <c r="B22" s="39"/>
      <c r="C22" s="39"/>
      <c r="D22" s="40"/>
    </row>
    <row r="23" spans="1:4">
      <c r="A23" s="40"/>
      <c r="B23" s="40"/>
      <c r="C23" s="40"/>
      <c r="D23" s="40"/>
    </row>
    <row r="24" spans="1:4">
      <c r="A24" s="40"/>
      <c r="B24" s="40"/>
      <c r="C24" s="40"/>
      <c r="D24" s="40"/>
    </row>
    <row r="25" spans="1:4">
      <c r="A25" s="40"/>
      <c r="B25" s="40"/>
      <c r="C25" s="40"/>
      <c r="D25" s="40"/>
    </row>
    <row r="26" spans="1:4">
      <c r="A26" s="40"/>
      <c r="B26" s="40"/>
      <c r="C26" s="40"/>
      <c r="D26" s="40"/>
    </row>
    <row r="27" spans="1:4">
      <c r="A27" s="40"/>
      <c r="B27" s="40"/>
      <c r="C27" s="40"/>
      <c r="D27" s="40"/>
    </row>
    <row r="28" spans="1:4">
      <c r="A28" s="40"/>
      <c r="B28" s="40"/>
      <c r="C28" s="40"/>
      <c r="D28" s="40"/>
    </row>
    <row r="29" spans="1:4">
      <c r="A29" s="40"/>
      <c r="B29" s="40"/>
      <c r="C29" s="40"/>
      <c r="D29" s="40"/>
    </row>
    <row r="30" spans="1:4">
      <c r="A30" s="40"/>
      <c r="B30" s="40"/>
      <c r="C30" s="40"/>
      <c r="D30" s="40"/>
    </row>
    <row r="31" spans="1:4">
      <c r="A31" s="40"/>
      <c r="B31" s="40"/>
      <c r="C31" s="40"/>
      <c r="D31" s="40"/>
    </row>
    <row r="32" spans="1:4">
      <c r="A32" s="40"/>
      <c r="B32" s="40"/>
      <c r="C32" s="40"/>
      <c r="D32" s="40"/>
    </row>
    <row r="33" spans="1:4">
      <c r="A33" s="40"/>
      <c r="B33" s="40"/>
      <c r="C33" s="40"/>
      <c r="D33" s="40"/>
    </row>
    <row r="34" spans="1:4">
      <c r="A34" s="40"/>
      <c r="B34" s="40"/>
      <c r="C34" s="40"/>
      <c r="D34" s="40"/>
    </row>
    <row r="35" spans="1:4">
      <c r="A35" s="40"/>
      <c r="B35" s="40"/>
      <c r="C35" s="40"/>
      <c r="D35" s="40"/>
    </row>
    <row r="36" spans="1:4">
      <c r="A36" s="40"/>
      <c r="B36" s="40"/>
      <c r="C36" s="40"/>
      <c r="D36" s="40"/>
    </row>
    <row r="37" spans="1:4">
      <c r="A37" s="40"/>
      <c r="B37" s="40"/>
      <c r="C37" s="40"/>
      <c r="D37" s="40"/>
    </row>
    <row r="38" spans="1:4">
      <c r="A38" s="40"/>
      <c r="B38" s="40"/>
      <c r="C38" s="40"/>
      <c r="D38" s="40"/>
    </row>
    <row r="39" spans="1:4">
      <c r="A39" s="40"/>
      <c r="B39" s="40"/>
      <c r="C39" s="40"/>
      <c r="D39" s="40"/>
    </row>
    <row r="40" spans="1:4">
      <c r="A40" s="40"/>
      <c r="B40" s="40"/>
      <c r="C40" s="40"/>
      <c r="D40" s="40"/>
    </row>
    <row r="41" spans="1:4">
      <c r="A41" s="40"/>
      <c r="B41" s="40"/>
      <c r="C41" s="40"/>
      <c r="D41" s="40"/>
    </row>
  </sheetData>
  <mergeCells count="5">
    <mergeCell ref="A2:J2"/>
    <mergeCell ref="B4:D4"/>
    <mergeCell ref="E4:G4"/>
    <mergeCell ref="H4:J4"/>
    <mergeCell ref="A4:A5"/>
  </mergeCells>
  <pageMargins left="0.751388888888889" right="0.751388888888889" top="1" bottom="1" header="0.511805555555556" footer="0.511805555555556"/>
  <pageSetup paperSize="9" scale="8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N29"/>
  <sheetViews>
    <sheetView showZeros="0" workbookViewId="0">
      <selection activeCell="A1" sqref="A1"/>
    </sheetView>
  </sheetViews>
  <sheetFormatPr defaultColWidth="8.89166666666667" defaultRowHeight="13.5"/>
  <cols>
    <col min="1" max="1" width="6.44166666666667" customWidth="1"/>
    <col min="2" max="2" width="10.775" customWidth="1"/>
    <col min="3" max="14" width="8.775" customWidth="1"/>
  </cols>
  <sheetData>
    <row r="1" ht="27" customHeight="1" spans="1:10">
      <c r="A1" s="1" t="s">
        <v>45</v>
      </c>
      <c r="B1" s="2"/>
      <c r="C1" s="2"/>
      <c r="D1" s="2"/>
      <c r="E1" s="2"/>
      <c r="F1" s="2"/>
      <c r="G1" s="2"/>
      <c r="H1" s="2"/>
      <c r="I1" s="2"/>
      <c r="J1" s="2"/>
    </row>
    <row r="2" ht="27" customHeight="1" spans="1:14">
      <c r="A2" s="3" t="s">
        <v>46</v>
      </c>
      <c r="B2" s="3"/>
      <c r="C2" s="3"/>
      <c r="D2" s="3"/>
      <c r="E2" s="3"/>
      <c r="F2" s="3"/>
      <c r="G2" s="3"/>
      <c r="H2" s="3"/>
      <c r="I2" s="3"/>
      <c r="J2" s="3"/>
      <c r="K2" s="3"/>
      <c r="L2" s="3"/>
      <c r="M2" s="3"/>
      <c r="N2" s="3"/>
    </row>
    <row r="3" ht="27" customHeight="1" spans="1:14">
      <c r="A3" s="4"/>
      <c r="B3" s="4"/>
      <c r="C3" s="4"/>
      <c r="D3" s="20"/>
      <c r="J3" s="20"/>
      <c r="M3" s="5" t="s">
        <v>2</v>
      </c>
      <c r="N3" s="5"/>
    </row>
    <row r="4" ht="27" customHeight="1" spans="1:14">
      <c r="A4" s="6" t="s">
        <v>47</v>
      </c>
      <c r="B4" s="6"/>
      <c r="C4" s="6" t="s">
        <v>48</v>
      </c>
      <c r="D4" s="6"/>
      <c r="E4" s="6"/>
      <c r="F4" s="6" t="s">
        <v>40</v>
      </c>
      <c r="G4" s="6"/>
      <c r="H4" s="6"/>
      <c r="I4" s="6" t="s">
        <v>49</v>
      </c>
      <c r="J4" s="6"/>
      <c r="K4" s="6"/>
      <c r="L4" s="6" t="s">
        <v>41</v>
      </c>
      <c r="M4" s="6"/>
      <c r="N4" s="6"/>
    </row>
    <row r="5" ht="27" customHeight="1" spans="1:14">
      <c r="A5" s="6"/>
      <c r="B5" s="6"/>
      <c r="C5" s="6" t="s">
        <v>32</v>
      </c>
      <c r="D5" s="6" t="s">
        <v>50</v>
      </c>
      <c r="E5" s="6" t="s">
        <v>51</v>
      </c>
      <c r="F5" s="6" t="s">
        <v>32</v>
      </c>
      <c r="G5" s="6" t="s">
        <v>50</v>
      </c>
      <c r="H5" s="6" t="s">
        <v>51</v>
      </c>
      <c r="I5" s="6" t="s">
        <v>32</v>
      </c>
      <c r="J5" s="6" t="s">
        <v>50</v>
      </c>
      <c r="K5" s="6" t="s">
        <v>51</v>
      </c>
      <c r="L5" s="6" t="s">
        <v>32</v>
      </c>
      <c r="M5" s="6" t="s">
        <v>50</v>
      </c>
      <c r="N5" s="6" t="s">
        <v>51</v>
      </c>
    </row>
    <row r="6" ht="27" customHeight="1" spans="1:14">
      <c r="A6" s="7" t="s">
        <v>42</v>
      </c>
      <c r="B6" s="7" t="s">
        <v>52</v>
      </c>
      <c r="C6" s="7">
        <v>84.55</v>
      </c>
      <c r="D6" s="7">
        <v>40.86</v>
      </c>
      <c r="E6" s="7">
        <v>43.69</v>
      </c>
      <c r="F6" s="7">
        <v>62.25</v>
      </c>
      <c r="G6" s="7">
        <v>18.56</v>
      </c>
      <c r="H6" s="7">
        <v>43.69</v>
      </c>
      <c r="I6" s="7">
        <v>0</v>
      </c>
      <c r="J6" s="7">
        <v>0</v>
      </c>
      <c r="K6" s="7">
        <v>0</v>
      </c>
      <c r="L6" s="7">
        <v>22.3</v>
      </c>
      <c r="M6" s="7">
        <v>22.3</v>
      </c>
      <c r="N6" s="7">
        <v>0</v>
      </c>
    </row>
    <row r="7" ht="27" customHeight="1" spans="1:14">
      <c r="A7" s="7"/>
      <c r="B7" s="7" t="s">
        <v>53</v>
      </c>
      <c r="C7" s="7">
        <v>2.98</v>
      </c>
      <c r="D7" s="7">
        <v>2.94</v>
      </c>
      <c r="E7" s="7">
        <v>3.01</v>
      </c>
      <c r="F7" s="7">
        <v>2.99</v>
      </c>
      <c r="G7" s="7">
        <v>2.92</v>
      </c>
      <c r="H7" s="7">
        <v>3.01</v>
      </c>
      <c r="I7" s="7">
        <v>0</v>
      </c>
      <c r="J7" s="7">
        <v>0</v>
      </c>
      <c r="K7" s="7">
        <v>0</v>
      </c>
      <c r="L7" s="7">
        <v>2.96</v>
      </c>
      <c r="M7" s="7">
        <v>2.96</v>
      </c>
      <c r="N7" s="7">
        <v>0</v>
      </c>
    </row>
    <row r="8" ht="27" customHeight="1" spans="1:14">
      <c r="A8" s="7" t="s">
        <v>54</v>
      </c>
      <c r="B8" s="7" t="s">
        <v>52</v>
      </c>
      <c r="C8" s="7">
        <v>0</v>
      </c>
      <c r="D8" s="7">
        <v>0</v>
      </c>
      <c r="E8" s="7">
        <v>0</v>
      </c>
      <c r="F8" s="7">
        <v>0</v>
      </c>
      <c r="G8" s="7">
        <v>0</v>
      </c>
      <c r="H8" s="7">
        <v>0</v>
      </c>
      <c r="I8" s="7">
        <v>0</v>
      </c>
      <c r="J8" s="7">
        <v>0</v>
      </c>
      <c r="K8" s="7">
        <v>0</v>
      </c>
      <c r="L8" s="7">
        <v>0</v>
      </c>
      <c r="M8" s="7">
        <v>0</v>
      </c>
      <c r="N8" s="7">
        <v>0</v>
      </c>
    </row>
    <row r="9" ht="27" customHeight="1" spans="1:14">
      <c r="A9" s="7"/>
      <c r="B9" s="7" t="s">
        <v>53</v>
      </c>
      <c r="C9" s="7">
        <v>0</v>
      </c>
      <c r="D9" s="7">
        <v>0</v>
      </c>
      <c r="E9" s="7">
        <v>0</v>
      </c>
      <c r="F9" s="7">
        <v>0</v>
      </c>
      <c r="G9" s="7">
        <v>0</v>
      </c>
      <c r="H9" s="7">
        <v>0</v>
      </c>
      <c r="I9" s="7">
        <v>0</v>
      </c>
      <c r="J9" s="7">
        <v>0</v>
      </c>
      <c r="K9" s="7">
        <v>0</v>
      </c>
      <c r="L9" s="7">
        <v>0</v>
      </c>
      <c r="M9" s="7">
        <v>0</v>
      </c>
      <c r="N9" s="7">
        <v>0</v>
      </c>
    </row>
    <row r="10" ht="27" customHeight="1" spans="1:14">
      <c r="A10" s="7" t="s">
        <v>55</v>
      </c>
      <c r="B10" s="7" t="s">
        <v>52</v>
      </c>
      <c r="C10" s="7">
        <v>0</v>
      </c>
      <c r="D10" s="7">
        <v>0</v>
      </c>
      <c r="E10" s="7">
        <v>0</v>
      </c>
      <c r="F10" s="7">
        <v>0</v>
      </c>
      <c r="G10" s="7">
        <v>0</v>
      </c>
      <c r="H10" s="7">
        <v>0</v>
      </c>
      <c r="I10" s="7">
        <v>0</v>
      </c>
      <c r="J10" s="7">
        <v>0</v>
      </c>
      <c r="K10" s="7">
        <v>0</v>
      </c>
      <c r="L10" s="7">
        <v>0</v>
      </c>
      <c r="M10" s="7">
        <v>0</v>
      </c>
      <c r="N10" s="7">
        <v>0</v>
      </c>
    </row>
    <row r="11" ht="27" customHeight="1" spans="1:14">
      <c r="A11" s="7"/>
      <c r="B11" s="7" t="s">
        <v>53</v>
      </c>
      <c r="C11" s="7">
        <v>0</v>
      </c>
      <c r="D11" s="7">
        <v>0</v>
      </c>
      <c r="E11" s="7">
        <v>0</v>
      </c>
      <c r="F11" s="7">
        <v>0</v>
      </c>
      <c r="G11" s="7">
        <v>0</v>
      </c>
      <c r="H11" s="7">
        <v>0</v>
      </c>
      <c r="I11" s="7">
        <v>0</v>
      </c>
      <c r="J11" s="7">
        <v>0</v>
      </c>
      <c r="K11" s="7">
        <v>0</v>
      </c>
      <c r="L11" s="7">
        <v>0</v>
      </c>
      <c r="M11" s="7">
        <v>0</v>
      </c>
      <c r="N11" s="7">
        <v>0</v>
      </c>
    </row>
    <row r="12" ht="27" customHeight="1" spans="1:14">
      <c r="A12" s="7" t="s">
        <v>56</v>
      </c>
      <c r="B12" s="7" t="s">
        <v>52</v>
      </c>
      <c r="C12" s="7">
        <v>0</v>
      </c>
      <c r="D12" s="7">
        <v>0</v>
      </c>
      <c r="E12" s="7">
        <v>0</v>
      </c>
      <c r="F12" s="7">
        <v>0</v>
      </c>
      <c r="G12" s="7">
        <v>0</v>
      </c>
      <c r="H12" s="7">
        <v>0</v>
      </c>
      <c r="I12" s="7">
        <v>0</v>
      </c>
      <c r="J12" s="7">
        <v>0</v>
      </c>
      <c r="K12" s="7">
        <v>0</v>
      </c>
      <c r="L12" s="7">
        <v>0</v>
      </c>
      <c r="M12" s="7">
        <v>0</v>
      </c>
      <c r="N12" s="7">
        <v>0</v>
      </c>
    </row>
    <row r="13" ht="27" customHeight="1" spans="1:14">
      <c r="A13" s="7"/>
      <c r="B13" s="7" t="s">
        <v>53</v>
      </c>
      <c r="C13" s="7">
        <v>0</v>
      </c>
      <c r="D13" s="7">
        <v>0</v>
      </c>
      <c r="E13" s="7">
        <v>0</v>
      </c>
      <c r="F13" s="7">
        <v>0</v>
      </c>
      <c r="G13" s="7">
        <v>0</v>
      </c>
      <c r="H13" s="7">
        <v>0</v>
      </c>
      <c r="I13" s="7">
        <v>0</v>
      </c>
      <c r="J13" s="7">
        <v>0</v>
      </c>
      <c r="K13" s="7">
        <v>0</v>
      </c>
      <c r="L13" s="7">
        <v>0</v>
      </c>
      <c r="M13" s="7">
        <v>0</v>
      </c>
      <c r="N13" s="7">
        <v>0</v>
      </c>
    </row>
    <row r="14" ht="27" customHeight="1" spans="1:14">
      <c r="A14" s="7" t="s">
        <v>57</v>
      </c>
      <c r="B14" s="7" t="s">
        <v>52</v>
      </c>
      <c r="C14" s="7">
        <v>5.06</v>
      </c>
      <c r="D14" s="7">
        <v>5.06</v>
      </c>
      <c r="E14" s="7">
        <v>0</v>
      </c>
      <c r="F14" s="7">
        <v>4.66</v>
      </c>
      <c r="G14" s="7">
        <v>4.66</v>
      </c>
      <c r="H14" s="7">
        <v>0</v>
      </c>
      <c r="I14" s="7">
        <v>0</v>
      </c>
      <c r="J14" s="7">
        <v>0</v>
      </c>
      <c r="K14" s="7">
        <v>0</v>
      </c>
      <c r="L14" s="7">
        <v>0.4</v>
      </c>
      <c r="M14" s="7">
        <v>0.4</v>
      </c>
      <c r="N14" s="7">
        <v>0</v>
      </c>
    </row>
    <row r="15" ht="27" customHeight="1" spans="1:14">
      <c r="A15" s="7"/>
      <c r="B15" s="7" t="s">
        <v>53</v>
      </c>
      <c r="C15" s="7">
        <v>2.52</v>
      </c>
      <c r="D15" s="7">
        <v>2.52</v>
      </c>
      <c r="E15" s="7">
        <v>0</v>
      </c>
      <c r="F15" s="7">
        <v>2.51</v>
      </c>
      <c r="G15" s="7">
        <v>2.51</v>
      </c>
      <c r="H15" s="7">
        <v>0</v>
      </c>
      <c r="I15" s="7">
        <v>0</v>
      </c>
      <c r="J15" s="7">
        <v>0</v>
      </c>
      <c r="K15" s="7">
        <v>0</v>
      </c>
      <c r="L15" s="7">
        <v>2.62</v>
      </c>
      <c r="M15" s="7">
        <v>2.62</v>
      </c>
      <c r="N15" s="7">
        <v>0</v>
      </c>
    </row>
    <row r="16" ht="27" customHeight="1" spans="1:14">
      <c r="A16" s="7" t="s">
        <v>58</v>
      </c>
      <c r="B16" s="7" t="s">
        <v>52</v>
      </c>
      <c r="C16" s="7">
        <v>6.3</v>
      </c>
      <c r="D16" s="7">
        <v>6.3</v>
      </c>
      <c r="E16" s="7">
        <v>0</v>
      </c>
      <c r="F16" s="7">
        <v>5.3</v>
      </c>
      <c r="G16" s="7">
        <v>5.3</v>
      </c>
      <c r="H16" s="7">
        <v>0</v>
      </c>
      <c r="I16" s="7">
        <v>0</v>
      </c>
      <c r="J16" s="7">
        <v>0</v>
      </c>
      <c r="K16" s="7">
        <v>0</v>
      </c>
      <c r="L16" s="7">
        <v>1</v>
      </c>
      <c r="M16" s="7">
        <v>1</v>
      </c>
      <c r="N16" s="7">
        <v>0</v>
      </c>
    </row>
    <row r="17" ht="27" customHeight="1" spans="1:14">
      <c r="A17" s="7"/>
      <c r="B17" s="7" t="s">
        <v>53</v>
      </c>
      <c r="C17" s="7">
        <v>2.85</v>
      </c>
      <c r="D17" s="7">
        <v>2.85</v>
      </c>
      <c r="E17" s="7">
        <v>0</v>
      </c>
      <c r="F17" s="7">
        <v>2.85</v>
      </c>
      <c r="G17" s="7">
        <v>2.85</v>
      </c>
      <c r="H17" s="7">
        <v>0</v>
      </c>
      <c r="I17" s="7">
        <v>0</v>
      </c>
      <c r="J17" s="7">
        <v>0</v>
      </c>
      <c r="K17" s="7">
        <v>0</v>
      </c>
      <c r="L17" s="7">
        <v>2.84</v>
      </c>
      <c r="M17" s="7">
        <v>2.84</v>
      </c>
      <c r="N17" s="7">
        <v>0</v>
      </c>
    </row>
    <row r="18" ht="27" customHeight="1" spans="1:14">
      <c r="A18" s="7" t="s">
        <v>59</v>
      </c>
      <c r="B18" s="7" t="s">
        <v>52</v>
      </c>
      <c r="C18" s="7">
        <v>40.29</v>
      </c>
      <c r="D18" s="7">
        <v>20.9</v>
      </c>
      <c r="E18" s="7">
        <v>19.39</v>
      </c>
      <c r="F18" s="7">
        <v>19.39</v>
      </c>
      <c r="G18" s="7">
        <v>0</v>
      </c>
      <c r="H18" s="7">
        <v>19.39</v>
      </c>
      <c r="I18" s="7">
        <v>0</v>
      </c>
      <c r="J18" s="7">
        <v>0</v>
      </c>
      <c r="K18" s="7">
        <v>0</v>
      </c>
      <c r="L18" s="7">
        <v>20.9</v>
      </c>
      <c r="M18" s="7">
        <v>20.9</v>
      </c>
      <c r="N18" s="7">
        <v>0</v>
      </c>
    </row>
    <row r="19" ht="27" customHeight="1" spans="1:14">
      <c r="A19" s="7"/>
      <c r="B19" s="7" t="s">
        <v>53</v>
      </c>
      <c r="C19" s="7">
        <v>2.94</v>
      </c>
      <c r="D19" s="7">
        <v>2.98</v>
      </c>
      <c r="E19" s="7">
        <v>2.9</v>
      </c>
      <c r="F19" s="7">
        <v>2.9</v>
      </c>
      <c r="G19" s="7">
        <v>0</v>
      </c>
      <c r="H19" s="7">
        <v>2.9</v>
      </c>
      <c r="I19" s="7">
        <v>0</v>
      </c>
      <c r="J19" s="7">
        <v>0</v>
      </c>
      <c r="K19" s="7">
        <v>0</v>
      </c>
      <c r="L19" s="7">
        <v>2.98</v>
      </c>
      <c r="M19" s="7">
        <v>2.98</v>
      </c>
      <c r="N19" s="7">
        <v>0</v>
      </c>
    </row>
    <row r="20" ht="27" customHeight="1" spans="1:14">
      <c r="A20" s="7" t="s">
        <v>60</v>
      </c>
      <c r="B20" s="7" t="s">
        <v>52</v>
      </c>
      <c r="C20" s="7">
        <v>17.4</v>
      </c>
      <c r="D20" s="7">
        <v>8.6</v>
      </c>
      <c r="E20" s="7">
        <v>8.8</v>
      </c>
      <c r="F20" s="7">
        <v>17.4</v>
      </c>
      <c r="G20" s="7">
        <v>8.6</v>
      </c>
      <c r="H20" s="7">
        <v>8.8</v>
      </c>
      <c r="I20" s="7">
        <v>0</v>
      </c>
      <c r="J20" s="7">
        <v>0</v>
      </c>
      <c r="K20" s="7">
        <v>0</v>
      </c>
      <c r="L20" s="7">
        <v>0</v>
      </c>
      <c r="M20" s="7">
        <v>0</v>
      </c>
      <c r="N20" s="7">
        <v>0</v>
      </c>
    </row>
    <row r="21" ht="27" customHeight="1" spans="1:14">
      <c r="A21" s="7"/>
      <c r="B21" s="7" t="s">
        <v>53</v>
      </c>
      <c r="C21" s="7">
        <v>3.11</v>
      </c>
      <c r="D21" s="7">
        <v>3.19</v>
      </c>
      <c r="E21" s="7">
        <v>3.02</v>
      </c>
      <c r="F21" s="7">
        <v>3.11</v>
      </c>
      <c r="G21" s="7">
        <v>3.19</v>
      </c>
      <c r="H21" s="7">
        <v>3.02</v>
      </c>
      <c r="I21" s="7">
        <v>0</v>
      </c>
      <c r="J21" s="7">
        <v>0</v>
      </c>
      <c r="K21" s="7">
        <v>0</v>
      </c>
      <c r="L21" s="7">
        <v>0</v>
      </c>
      <c r="M21" s="7">
        <v>0</v>
      </c>
      <c r="N21" s="7">
        <v>0</v>
      </c>
    </row>
    <row r="22" ht="27" customHeight="1" spans="1:14">
      <c r="A22" s="7" t="s">
        <v>61</v>
      </c>
      <c r="B22" s="7" t="s">
        <v>52</v>
      </c>
      <c r="C22" s="7">
        <v>15.5</v>
      </c>
      <c r="D22" s="7">
        <v>0</v>
      </c>
      <c r="E22" s="7">
        <v>15.5</v>
      </c>
      <c r="F22" s="7">
        <v>15.5</v>
      </c>
      <c r="G22" s="7">
        <v>0</v>
      </c>
      <c r="H22" s="7">
        <v>15.5</v>
      </c>
      <c r="I22" s="7">
        <v>0</v>
      </c>
      <c r="J22" s="7">
        <v>0</v>
      </c>
      <c r="K22" s="7">
        <v>0</v>
      </c>
      <c r="L22" s="7">
        <v>0</v>
      </c>
      <c r="M22" s="7">
        <v>0</v>
      </c>
      <c r="N22" s="7">
        <v>0</v>
      </c>
    </row>
    <row r="23" ht="27" customHeight="1" spans="1:14">
      <c r="A23" s="7"/>
      <c r="B23" s="7" t="s">
        <v>53</v>
      </c>
      <c r="C23" s="7">
        <v>3.15</v>
      </c>
      <c r="D23" s="7">
        <v>0</v>
      </c>
      <c r="E23" s="7">
        <v>3.15</v>
      </c>
      <c r="F23" s="7">
        <v>3.15</v>
      </c>
      <c r="G23" s="7">
        <v>0</v>
      </c>
      <c r="H23" s="7">
        <v>3.15</v>
      </c>
      <c r="I23" s="7">
        <v>0</v>
      </c>
      <c r="J23" s="7">
        <v>0</v>
      </c>
      <c r="K23" s="7">
        <v>0</v>
      </c>
      <c r="L23" s="7">
        <v>0</v>
      </c>
      <c r="M23" s="7">
        <v>0</v>
      </c>
      <c r="N23" s="7">
        <v>0</v>
      </c>
    </row>
    <row r="24" ht="27" customHeight="1" spans="1:14">
      <c r="A24" s="7" t="s">
        <v>62</v>
      </c>
      <c r="B24" s="7" t="s">
        <v>52</v>
      </c>
      <c r="C24" s="7">
        <v>0</v>
      </c>
      <c r="D24" s="7">
        <v>0</v>
      </c>
      <c r="E24" s="7">
        <v>0</v>
      </c>
      <c r="F24" s="7">
        <v>0</v>
      </c>
      <c r="G24" s="7">
        <v>0</v>
      </c>
      <c r="H24" s="7">
        <v>0</v>
      </c>
      <c r="I24" s="7">
        <v>0</v>
      </c>
      <c r="J24" s="7">
        <v>0</v>
      </c>
      <c r="K24" s="7">
        <v>0</v>
      </c>
      <c r="L24" s="7">
        <v>0</v>
      </c>
      <c r="M24" s="7">
        <v>0</v>
      </c>
      <c r="N24" s="7">
        <v>0</v>
      </c>
    </row>
    <row r="25" ht="27" customHeight="1" spans="1:14">
      <c r="A25" s="7"/>
      <c r="B25" s="7" t="s">
        <v>53</v>
      </c>
      <c r="C25" s="7">
        <v>0</v>
      </c>
      <c r="D25" s="7">
        <v>0</v>
      </c>
      <c r="E25" s="7">
        <v>0</v>
      </c>
      <c r="F25" s="7">
        <v>0</v>
      </c>
      <c r="G25" s="7">
        <v>0</v>
      </c>
      <c r="H25" s="7">
        <v>0</v>
      </c>
      <c r="I25" s="7">
        <v>0</v>
      </c>
      <c r="J25" s="7">
        <v>0</v>
      </c>
      <c r="K25" s="7">
        <v>0</v>
      </c>
      <c r="L25" s="7">
        <v>0</v>
      </c>
      <c r="M25" s="7">
        <v>0</v>
      </c>
      <c r="N25" s="7">
        <v>0</v>
      </c>
    </row>
    <row r="26" ht="27" customHeight="1" spans="1:14">
      <c r="A26" s="7" t="s">
        <v>63</v>
      </c>
      <c r="B26" s="7" t="s">
        <v>52</v>
      </c>
      <c r="C26" s="7">
        <v>0</v>
      </c>
      <c r="D26" s="7">
        <v>0</v>
      </c>
      <c r="E26" s="7">
        <v>0</v>
      </c>
      <c r="F26" s="7">
        <v>0</v>
      </c>
      <c r="G26" s="7">
        <v>0</v>
      </c>
      <c r="H26" s="7">
        <v>0</v>
      </c>
      <c r="I26" s="7">
        <v>0</v>
      </c>
      <c r="J26" s="7">
        <v>0</v>
      </c>
      <c r="K26" s="7">
        <v>0</v>
      </c>
      <c r="L26" s="7">
        <v>0</v>
      </c>
      <c r="M26" s="7">
        <v>0</v>
      </c>
      <c r="N26" s="7">
        <v>0</v>
      </c>
    </row>
    <row r="27" ht="27" customHeight="1" spans="1:14">
      <c r="A27" s="7"/>
      <c r="B27" s="7" t="s">
        <v>53</v>
      </c>
      <c r="C27" s="7">
        <v>0</v>
      </c>
      <c r="D27" s="7">
        <v>0</v>
      </c>
      <c r="E27" s="7">
        <v>0</v>
      </c>
      <c r="F27" s="7">
        <v>0</v>
      </c>
      <c r="G27" s="7">
        <v>0</v>
      </c>
      <c r="H27" s="7">
        <v>0</v>
      </c>
      <c r="I27" s="7">
        <v>0</v>
      </c>
      <c r="J27" s="7">
        <v>0</v>
      </c>
      <c r="K27" s="7">
        <v>0</v>
      </c>
      <c r="L27" s="7">
        <v>0</v>
      </c>
      <c r="M27" s="7">
        <v>0</v>
      </c>
      <c r="N27" s="7">
        <v>0</v>
      </c>
    </row>
    <row r="29" spans="13:13">
      <c r="M29" s="5"/>
    </row>
  </sheetData>
  <mergeCells count="18">
    <mergeCell ref="A2:N2"/>
    <mergeCell ref="M3:N3"/>
    <mergeCell ref="C4:E4"/>
    <mergeCell ref="F4:H4"/>
    <mergeCell ref="I4:K4"/>
    <mergeCell ref="L4:N4"/>
    <mergeCell ref="A6:A7"/>
    <mergeCell ref="A8:A9"/>
    <mergeCell ref="A10:A11"/>
    <mergeCell ref="A12:A13"/>
    <mergeCell ref="A14:A15"/>
    <mergeCell ref="A16:A17"/>
    <mergeCell ref="A18:A19"/>
    <mergeCell ref="A20:A21"/>
    <mergeCell ref="A22:A23"/>
    <mergeCell ref="A24:A25"/>
    <mergeCell ref="A26:A27"/>
    <mergeCell ref="A4:B5"/>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Zeros="0" workbookViewId="0">
      <selection activeCell="A1" sqref="A1"/>
    </sheetView>
  </sheetViews>
  <sheetFormatPr defaultColWidth="8.89166666666667" defaultRowHeight="13.5"/>
  <cols>
    <col min="1" max="1" width="6.44166666666667" customWidth="1"/>
    <col min="2" max="2" width="18.75" customWidth="1"/>
    <col min="3" max="3" width="25" customWidth="1"/>
    <col min="4" max="4" width="30.875" customWidth="1"/>
    <col min="5" max="5" width="12.5583333333333" customWidth="1"/>
    <col min="6" max="6" width="8.775" customWidth="1"/>
    <col min="7" max="8" width="7.625" style="23" customWidth="1"/>
    <col min="9" max="14" width="8.775" customWidth="1"/>
  </cols>
  <sheetData>
    <row r="1" ht="27" customHeight="1" spans="1:10">
      <c r="A1" s="1" t="s">
        <v>64</v>
      </c>
      <c r="B1" s="2"/>
      <c r="C1" s="2"/>
      <c r="D1" s="2"/>
      <c r="E1" s="2"/>
      <c r="F1" s="2"/>
      <c r="G1" s="24"/>
      <c r="H1" s="24"/>
      <c r="I1" s="2"/>
      <c r="J1" s="2"/>
    </row>
    <row r="2" ht="27" customHeight="1" spans="1:14">
      <c r="A2" s="3" t="s">
        <v>65</v>
      </c>
      <c r="B2" s="3"/>
      <c r="C2" s="3"/>
      <c r="D2" s="3"/>
      <c r="E2" s="3"/>
      <c r="F2" s="3"/>
      <c r="G2" s="25"/>
      <c r="H2" s="25"/>
      <c r="I2" s="19"/>
      <c r="J2" s="19"/>
      <c r="K2" s="19"/>
      <c r="L2" s="19"/>
      <c r="M2" s="19"/>
      <c r="N2" s="19"/>
    </row>
    <row r="3" ht="27" customHeight="1" spans="1:14">
      <c r="A3" s="4"/>
      <c r="B3" s="4"/>
      <c r="C3" s="4"/>
      <c r="D3" s="20"/>
      <c r="G3" s="26" t="s">
        <v>2</v>
      </c>
      <c r="H3" s="26"/>
      <c r="J3" s="20"/>
      <c r="M3" s="5"/>
      <c r="N3" s="20"/>
    </row>
    <row r="4" ht="27" customHeight="1" spans="1:8">
      <c r="A4" s="6" t="s">
        <v>66</v>
      </c>
      <c r="B4" s="6" t="s">
        <v>67</v>
      </c>
      <c r="C4" s="6" t="s">
        <v>68</v>
      </c>
      <c r="D4" s="6" t="s">
        <v>69</v>
      </c>
      <c r="E4" s="6" t="s">
        <v>70</v>
      </c>
      <c r="F4" s="6" t="s">
        <v>71</v>
      </c>
      <c r="G4" s="16" t="s">
        <v>72</v>
      </c>
      <c r="H4" s="16" t="s">
        <v>73</v>
      </c>
    </row>
    <row r="5" ht="27" customHeight="1" spans="1:8">
      <c r="A5" s="7">
        <v>1</v>
      </c>
      <c r="B5" s="27" t="s">
        <v>74</v>
      </c>
      <c r="C5" s="28" t="s">
        <v>75</v>
      </c>
      <c r="D5" s="28" t="s">
        <v>76</v>
      </c>
      <c r="E5" s="7" t="s">
        <v>77</v>
      </c>
      <c r="F5" s="7" t="s">
        <v>43</v>
      </c>
      <c r="G5" s="22">
        <v>0.4</v>
      </c>
      <c r="H5" s="22">
        <v>0.370436</v>
      </c>
    </row>
    <row r="6" ht="27" customHeight="1" spans="1:8">
      <c r="A6" s="7">
        <v>2</v>
      </c>
      <c r="B6" s="27" t="s">
        <v>74</v>
      </c>
      <c r="C6" s="28" t="s">
        <v>78</v>
      </c>
      <c r="D6" s="8" t="s">
        <v>79</v>
      </c>
      <c r="E6" s="7" t="s">
        <v>80</v>
      </c>
      <c r="F6" s="7" t="s">
        <v>44</v>
      </c>
      <c r="G6" s="22">
        <v>0.6</v>
      </c>
      <c r="H6" s="22">
        <v>0.6</v>
      </c>
    </row>
    <row r="7" ht="27" customHeight="1" spans="1:8">
      <c r="A7" s="7">
        <v>3</v>
      </c>
      <c r="B7" s="27" t="s">
        <v>74</v>
      </c>
      <c r="C7" s="28" t="s">
        <v>81</v>
      </c>
      <c r="D7" s="8" t="s">
        <v>82</v>
      </c>
      <c r="E7" s="7" t="s">
        <v>83</v>
      </c>
      <c r="F7" s="7" t="s">
        <v>44</v>
      </c>
      <c r="G7" s="22">
        <v>0.2</v>
      </c>
      <c r="H7" s="22">
        <v>0.0862835277</v>
      </c>
    </row>
    <row r="8" ht="27" customHeight="1" spans="1:8">
      <c r="A8" s="7">
        <v>4</v>
      </c>
      <c r="B8" s="27" t="s">
        <v>74</v>
      </c>
      <c r="C8" s="28" t="s">
        <v>84</v>
      </c>
      <c r="D8" s="8" t="s">
        <v>85</v>
      </c>
      <c r="E8" s="7" t="s">
        <v>86</v>
      </c>
      <c r="F8" s="7" t="s">
        <v>44</v>
      </c>
      <c r="G8" s="22">
        <v>0.6</v>
      </c>
      <c r="H8" s="22"/>
    </row>
    <row r="9" ht="27" customHeight="1" spans="1:8">
      <c r="A9" s="7">
        <v>5</v>
      </c>
      <c r="B9" s="27" t="s">
        <v>74</v>
      </c>
      <c r="C9" s="28" t="s">
        <v>84</v>
      </c>
      <c r="D9" s="8" t="s">
        <v>87</v>
      </c>
      <c r="E9" s="7" t="s">
        <v>86</v>
      </c>
      <c r="F9" s="7" t="s">
        <v>44</v>
      </c>
      <c r="G9" s="22">
        <v>1</v>
      </c>
      <c r="H9" s="22">
        <v>0.4</v>
      </c>
    </row>
    <row r="10" ht="27" customHeight="1" spans="1:8">
      <c r="A10" s="7">
        <v>6</v>
      </c>
      <c r="B10" s="27" t="s">
        <v>88</v>
      </c>
      <c r="C10" s="28" t="s">
        <v>89</v>
      </c>
      <c r="D10" s="8" t="s">
        <v>90</v>
      </c>
      <c r="E10" s="7" t="s">
        <v>91</v>
      </c>
      <c r="F10" s="7" t="s">
        <v>44</v>
      </c>
      <c r="G10" s="22">
        <v>0.1</v>
      </c>
      <c r="H10" s="22">
        <v>0.1</v>
      </c>
    </row>
    <row r="11" ht="27" customHeight="1" spans="1:8">
      <c r="A11" s="7">
        <v>7</v>
      </c>
      <c r="B11" s="27" t="s">
        <v>88</v>
      </c>
      <c r="C11" s="28" t="s">
        <v>89</v>
      </c>
      <c r="D11" s="8" t="s">
        <v>92</v>
      </c>
      <c r="E11" s="7" t="s">
        <v>91</v>
      </c>
      <c r="F11" s="7" t="s">
        <v>44</v>
      </c>
      <c r="G11" s="22">
        <v>0.2</v>
      </c>
      <c r="H11" s="22">
        <v>0.2</v>
      </c>
    </row>
    <row r="12" ht="27" customHeight="1" spans="1:8">
      <c r="A12" s="7">
        <v>8</v>
      </c>
      <c r="B12" s="27" t="s">
        <v>88</v>
      </c>
      <c r="C12" s="28" t="s">
        <v>93</v>
      </c>
      <c r="D12" s="8" t="s">
        <v>94</v>
      </c>
      <c r="E12" s="7" t="s">
        <v>95</v>
      </c>
      <c r="F12" s="7" t="s">
        <v>44</v>
      </c>
      <c r="G12" s="22">
        <v>0.8</v>
      </c>
      <c r="H12" s="22">
        <v>0.8</v>
      </c>
    </row>
    <row r="13" ht="27" customHeight="1" spans="1:8">
      <c r="A13" s="7">
        <v>9</v>
      </c>
      <c r="B13" s="27" t="s">
        <v>88</v>
      </c>
      <c r="C13" s="28" t="s">
        <v>93</v>
      </c>
      <c r="D13" s="8" t="s">
        <v>96</v>
      </c>
      <c r="E13" s="7" t="s">
        <v>91</v>
      </c>
      <c r="F13" s="7" t="s">
        <v>44</v>
      </c>
      <c r="G13" s="22">
        <v>1.1</v>
      </c>
      <c r="H13" s="22">
        <v>1.1</v>
      </c>
    </row>
    <row r="14" ht="27" customHeight="1" spans="1:8">
      <c r="A14" s="7">
        <v>10</v>
      </c>
      <c r="B14" s="27" t="s">
        <v>88</v>
      </c>
      <c r="C14" s="28" t="s">
        <v>93</v>
      </c>
      <c r="D14" s="8" t="s">
        <v>97</v>
      </c>
      <c r="E14" s="7" t="s">
        <v>91</v>
      </c>
      <c r="F14" s="7" t="s">
        <v>44</v>
      </c>
      <c r="G14" s="22">
        <v>0.2</v>
      </c>
      <c r="H14" s="22">
        <v>0.0596819088</v>
      </c>
    </row>
    <row r="15" ht="27" customHeight="1" spans="1:8">
      <c r="A15" s="7">
        <v>11</v>
      </c>
      <c r="B15" s="28" t="s">
        <v>98</v>
      </c>
      <c r="C15" s="28" t="s">
        <v>99</v>
      </c>
      <c r="D15" s="8" t="s">
        <v>100</v>
      </c>
      <c r="E15" s="7" t="s">
        <v>101</v>
      </c>
      <c r="F15" s="7" t="s">
        <v>43</v>
      </c>
      <c r="G15" s="22">
        <v>1.1</v>
      </c>
      <c r="H15" s="22">
        <v>1.1</v>
      </c>
    </row>
    <row r="16" ht="27" customHeight="1" spans="1:8">
      <c r="A16" s="7">
        <v>12</v>
      </c>
      <c r="B16" s="28" t="s">
        <v>98</v>
      </c>
      <c r="C16" s="28" t="s">
        <v>99</v>
      </c>
      <c r="D16" s="10" t="s">
        <v>102</v>
      </c>
      <c r="E16" s="7" t="s">
        <v>101</v>
      </c>
      <c r="F16" s="7" t="s">
        <v>43</v>
      </c>
      <c r="G16" s="22">
        <v>0.3</v>
      </c>
      <c r="H16" s="22">
        <v>0.3</v>
      </c>
    </row>
    <row r="17" ht="27" customHeight="1" spans="1:8">
      <c r="A17" s="7">
        <v>13</v>
      </c>
      <c r="B17" s="28" t="s">
        <v>98</v>
      </c>
      <c r="C17" s="28" t="s">
        <v>103</v>
      </c>
      <c r="D17" s="8" t="s">
        <v>104</v>
      </c>
      <c r="E17" s="7" t="s">
        <v>105</v>
      </c>
      <c r="F17" s="7" t="s">
        <v>44</v>
      </c>
      <c r="G17" s="22">
        <v>0.1</v>
      </c>
      <c r="H17" s="22">
        <v>0.1</v>
      </c>
    </row>
    <row r="18" ht="27" customHeight="1" spans="1:8">
      <c r="A18" s="7">
        <v>14</v>
      </c>
      <c r="B18" s="28" t="s">
        <v>98</v>
      </c>
      <c r="C18" s="28" t="s">
        <v>99</v>
      </c>
      <c r="D18" s="8" t="s">
        <v>106</v>
      </c>
      <c r="E18" s="7" t="s">
        <v>91</v>
      </c>
      <c r="F18" s="7" t="s">
        <v>44</v>
      </c>
      <c r="G18" s="22">
        <v>0.1</v>
      </c>
      <c r="H18" s="22">
        <v>0.1</v>
      </c>
    </row>
    <row r="19" ht="27" customHeight="1" spans="1:8">
      <c r="A19" s="7">
        <v>15</v>
      </c>
      <c r="B19" s="28" t="s">
        <v>98</v>
      </c>
      <c r="C19" s="28" t="s">
        <v>99</v>
      </c>
      <c r="D19" s="8" t="s">
        <v>107</v>
      </c>
      <c r="E19" s="7" t="s">
        <v>91</v>
      </c>
      <c r="F19" s="7" t="s">
        <v>44</v>
      </c>
      <c r="G19" s="22">
        <v>0.4</v>
      </c>
      <c r="H19" s="22">
        <v>0.4</v>
      </c>
    </row>
    <row r="20" ht="27" customHeight="1" spans="1:8">
      <c r="A20" s="7">
        <v>16</v>
      </c>
      <c r="B20" s="28" t="s">
        <v>98</v>
      </c>
      <c r="C20" s="28" t="s">
        <v>99</v>
      </c>
      <c r="D20" s="8" t="s">
        <v>108</v>
      </c>
      <c r="E20" s="7" t="s">
        <v>109</v>
      </c>
      <c r="F20" s="7" t="s">
        <v>44</v>
      </c>
      <c r="G20" s="22">
        <v>0.5</v>
      </c>
      <c r="H20" s="22">
        <v>0.5</v>
      </c>
    </row>
    <row r="21" ht="27" customHeight="1" spans="1:8">
      <c r="A21" s="7">
        <v>17</v>
      </c>
      <c r="B21" s="28" t="s">
        <v>98</v>
      </c>
      <c r="C21" s="28" t="s">
        <v>110</v>
      </c>
      <c r="D21" s="8" t="s">
        <v>111</v>
      </c>
      <c r="E21" s="7" t="s">
        <v>109</v>
      </c>
      <c r="F21" s="7" t="s">
        <v>44</v>
      </c>
      <c r="G21" s="22">
        <v>0.1</v>
      </c>
      <c r="H21" s="22">
        <v>0.1</v>
      </c>
    </row>
    <row r="22" ht="27" customHeight="1" spans="1:8">
      <c r="A22" s="7">
        <v>18</v>
      </c>
      <c r="B22" s="28" t="s">
        <v>98</v>
      </c>
      <c r="C22" s="28" t="s">
        <v>99</v>
      </c>
      <c r="D22" s="8" t="s">
        <v>112</v>
      </c>
      <c r="E22" s="7" t="s">
        <v>105</v>
      </c>
      <c r="F22" s="7" t="s">
        <v>44</v>
      </c>
      <c r="G22" s="22">
        <v>0.2</v>
      </c>
      <c r="H22" s="22">
        <v>0.1523647156</v>
      </c>
    </row>
    <row r="23" ht="27" customHeight="1" spans="1:8">
      <c r="A23" s="7">
        <v>19</v>
      </c>
      <c r="B23" s="28" t="s">
        <v>98</v>
      </c>
      <c r="C23" s="28" t="s">
        <v>99</v>
      </c>
      <c r="D23" s="8" t="s">
        <v>113</v>
      </c>
      <c r="E23" s="7" t="s">
        <v>91</v>
      </c>
      <c r="F23" s="7" t="s">
        <v>44</v>
      </c>
      <c r="G23" s="22">
        <v>0.1</v>
      </c>
      <c r="H23" s="22">
        <v>0.1</v>
      </c>
    </row>
    <row r="24" ht="27" customHeight="1" spans="1:8">
      <c r="A24" s="7">
        <v>20</v>
      </c>
      <c r="B24" s="28" t="s">
        <v>98</v>
      </c>
      <c r="C24" s="28" t="s">
        <v>99</v>
      </c>
      <c r="D24" s="8" t="s">
        <v>114</v>
      </c>
      <c r="E24" s="7" t="s">
        <v>109</v>
      </c>
      <c r="F24" s="7" t="s">
        <v>44</v>
      </c>
      <c r="G24" s="22">
        <v>0.3</v>
      </c>
      <c r="H24" s="22">
        <v>0.3</v>
      </c>
    </row>
    <row r="25" ht="27" customHeight="1" spans="1:8">
      <c r="A25" s="7">
        <v>21</v>
      </c>
      <c r="B25" s="28" t="s">
        <v>98</v>
      </c>
      <c r="C25" s="28" t="s">
        <v>115</v>
      </c>
      <c r="D25" s="8" t="s">
        <v>116</v>
      </c>
      <c r="E25" s="7" t="s">
        <v>91</v>
      </c>
      <c r="F25" s="7" t="s">
        <v>44</v>
      </c>
      <c r="G25" s="22">
        <v>0.1</v>
      </c>
      <c r="H25" s="22">
        <v>0.1</v>
      </c>
    </row>
    <row r="26" ht="27" customHeight="1" spans="1:8">
      <c r="A26" s="7">
        <v>22</v>
      </c>
      <c r="B26" s="28" t="s">
        <v>98</v>
      </c>
      <c r="C26" s="28" t="s">
        <v>99</v>
      </c>
      <c r="D26" s="8" t="s">
        <v>117</v>
      </c>
      <c r="E26" s="7" t="s">
        <v>118</v>
      </c>
      <c r="F26" s="7" t="s">
        <v>44</v>
      </c>
      <c r="G26" s="22">
        <v>0.1</v>
      </c>
      <c r="H26" s="22">
        <v>0.1</v>
      </c>
    </row>
    <row r="27" ht="27" customHeight="1" spans="1:8">
      <c r="A27" s="7">
        <v>23</v>
      </c>
      <c r="B27" s="8" t="s">
        <v>119</v>
      </c>
      <c r="C27" s="29"/>
      <c r="D27" s="29"/>
      <c r="E27" s="29"/>
      <c r="F27" s="7" t="s">
        <v>43</v>
      </c>
      <c r="G27" s="22">
        <v>16.76</v>
      </c>
      <c r="H27" s="22">
        <v>16.6549749002</v>
      </c>
    </row>
    <row r="28" ht="27" customHeight="1" spans="1:8">
      <c r="A28" s="7"/>
      <c r="B28" s="8"/>
      <c r="C28" s="29"/>
      <c r="D28" s="29"/>
      <c r="E28" s="29"/>
      <c r="F28" s="7" t="s">
        <v>44</v>
      </c>
      <c r="G28" s="22">
        <v>36.89</v>
      </c>
      <c r="H28" s="22">
        <v>35.0633997604</v>
      </c>
    </row>
    <row r="29" customFormat="1" ht="27" customHeight="1" spans="1:12">
      <c r="A29" s="30" t="s">
        <v>120</v>
      </c>
      <c r="B29" s="31"/>
      <c r="C29" s="31"/>
      <c r="D29" s="31"/>
      <c r="E29" s="31"/>
      <c r="F29" s="31"/>
      <c r="G29" s="32"/>
      <c r="H29" s="32"/>
      <c r="I29" s="33"/>
      <c r="J29" s="33"/>
      <c r="K29" s="33"/>
      <c r="L29" s="33"/>
    </row>
  </sheetData>
  <mergeCells count="5">
    <mergeCell ref="A2:H2"/>
    <mergeCell ref="G3:H3"/>
    <mergeCell ref="A29:H29"/>
    <mergeCell ref="A27:A28"/>
    <mergeCell ref="B27:B28"/>
  </mergeCells>
  <pageMargins left="0.75" right="0.75" top="1" bottom="1" header="0.511805555555556" footer="0.51180555555555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showZeros="0" workbookViewId="0">
      <selection activeCell="A1" sqref="A1"/>
    </sheetView>
  </sheetViews>
  <sheetFormatPr defaultColWidth="8.89166666666667" defaultRowHeight="13.5"/>
  <cols>
    <col min="1" max="1" width="32" customWidth="1"/>
    <col min="2" max="2" width="18.225" customWidth="1"/>
    <col min="3" max="4" width="25" customWidth="1"/>
    <col min="5" max="5" width="12.5583333333333" customWidth="1"/>
    <col min="6" max="11" width="8.775" customWidth="1"/>
  </cols>
  <sheetData>
    <row r="1" ht="27" customHeight="1" spans="1:7">
      <c r="A1" s="1" t="s">
        <v>121</v>
      </c>
      <c r="B1" s="2"/>
      <c r="C1" s="2"/>
      <c r="D1" s="2"/>
      <c r="E1" s="2"/>
      <c r="F1" s="2"/>
      <c r="G1" s="2"/>
    </row>
    <row r="2" ht="27" customHeight="1" spans="1:11">
      <c r="A2" s="3" t="s">
        <v>122</v>
      </c>
      <c r="B2" s="3"/>
      <c r="C2" s="3"/>
      <c r="D2" s="3"/>
      <c r="E2" s="19"/>
      <c r="F2" s="19"/>
      <c r="G2" s="19"/>
      <c r="H2" s="19"/>
      <c r="I2" s="19"/>
      <c r="J2" s="19"/>
      <c r="K2" s="19"/>
    </row>
    <row r="3" ht="27" customHeight="1" spans="1:11">
      <c r="A3" s="4"/>
      <c r="B3" s="4"/>
      <c r="C3" s="4"/>
      <c r="D3" s="5" t="s">
        <v>2</v>
      </c>
      <c r="G3" s="20"/>
      <c r="J3" s="5"/>
      <c r="K3" s="20"/>
    </row>
    <row r="4" ht="27" customHeight="1" spans="1:4">
      <c r="A4" s="6" t="s">
        <v>123</v>
      </c>
      <c r="B4" s="6" t="s">
        <v>7</v>
      </c>
      <c r="C4" s="6" t="s">
        <v>124</v>
      </c>
      <c r="D4" s="6" t="s">
        <v>119</v>
      </c>
    </row>
    <row r="5" ht="27" customHeight="1" spans="1:4">
      <c r="A5" s="8" t="s">
        <v>125</v>
      </c>
      <c r="B5" s="22">
        <f>SUM(C5:D5)</f>
        <v>84.55</v>
      </c>
      <c r="C5" s="22">
        <f>C6+C8</f>
        <v>14.28</v>
      </c>
      <c r="D5" s="22">
        <f>D6+D8</f>
        <v>70.27</v>
      </c>
    </row>
    <row r="6" ht="27" customHeight="1" spans="1:4">
      <c r="A6" s="8" t="s">
        <v>126</v>
      </c>
      <c r="B6" s="22">
        <f t="shared" ref="B6:B25" si="0">SUM(C6:D6)</f>
        <v>40.86</v>
      </c>
      <c r="C6" s="22">
        <f>'2-1'!F7+'2-1'!I7</f>
        <v>7.48</v>
      </c>
      <c r="D6" s="22">
        <f>'2-1'!F11+'2-1'!I11</f>
        <v>33.38</v>
      </c>
    </row>
    <row r="7" ht="27" customHeight="1" spans="1:4">
      <c r="A7" s="8" t="s">
        <v>127</v>
      </c>
      <c r="B7" s="22">
        <f t="shared" si="0"/>
        <v>22.3</v>
      </c>
      <c r="C7" s="22">
        <f>'2-1'!I7</f>
        <v>5.68</v>
      </c>
      <c r="D7" s="22">
        <f>'2-1'!I11</f>
        <v>16.62</v>
      </c>
    </row>
    <row r="8" ht="27" customHeight="1" spans="1:4">
      <c r="A8" s="8" t="s">
        <v>128</v>
      </c>
      <c r="B8" s="22">
        <f t="shared" si="0"/>
        <v>43.69</v>
      </c>
      <c r="C8" s="22">
        <f>'2-1'!G7+'2-1'!J7</f>
        <v>6.8</v>
      </c>
      <c r="D8" s="22">
        <f>'2-1'!G11+'2-1'!J11</f>
        <v>36.89</v>
      </c>
    </row>
    <row r="9" ht="27" customHeight="1" spans="1:4">
      <c r="A9" s="8" t="s">
        <v>127</v>
      </c>
      <c r="B9" s="22">
        <f t="shared" si="0"/>
        <v>0</v>
      </c>
      <c r="C9" s="22">
        <f>'2-1'!J7</f>
        <v>0</v>
      </c>
      <c r="D9" s="22">
        <f>'2-1'!J11</f>
        <v>0</v>
      </c>
    </row>
    <row r="10" ht="27" customHeight="1" spans="1:4">
      <c r="A10" s="8" t="s">
        <v>129</v>
      </c>
      <c r="B10" s="22">
        <f t="shared" si="0"/>
        <v>36.99</v>
      </c>
      <c r="C10" s="22">
        <f>SUM(C11:C12)</f>
        <v>9.4</v>
      </c>
      <c r="D10" s="22">
        <f>SUM(D11:D12)</f>
        <v>27.59</v>
      </c>
    </row>
    <row r="11" ht="27" customHeight="1" spans="1:4">
      <c r="A11" s="8" t="s">
        <v>126</v>
      </c>
      <c r="B11" s="22">
        <f t="shared" si="0"/>
        <v>28.46</v>
      </c>
      <c r="C11" s="22">
        <v>8.8</v>
      </c>
      <c r="D11" s="22">
        <v>19.66</v>
      </c>
    </row>
    <row r="12" ht="27" customHeight="1" spans="1:4">
      <c r="A12" s="8" t="s">
        <v>128</v>
      </c>
      <c r="B12" s="22">
        <f t="shared" si="0"/>
        <v>8.53</v>
      </c>
      <c r="C12" s="22">
        <v>0.6</v>
      </c>
      <c r="D12" s="22">
        <v>7.93</v>
      </c>
    </row>
    <row r="13" ht="27" customHeight="1" spans="1:4">
      <c r="A13" s="8" t="s">
        <v>130</v>
      </c>
      <c r="B13" s="22">
        <f t="shared" si="0"/>
        <v>19.33</v>
      </c>
      <c r="C13" s="22">
        <f>SUM(C14:C15)</f>
        <v>3.74</v>
      </c>
      <c r="D13" s="22">
        <f>SUM(D14:D15)</f>
        <v>15.59</v>
      </c>
    </row>
    <row r="14" ht="27" customHeight="1" spans="1:4">
      <c r="A14" s="8" t="s">
        <v>126</v>
      </c>
      <c r="B14" s="22">
        <f t="shared" si="0"/>
        <v>8.02</v>
      </c>
      <c r="C14" s="22">
        <v>1.67</v>
      </c>
      <c r="D14" s="22">
        <v>6.35</v>
      </c>
    </row>
    <row r="15" ht="27" customHeight="1" spans="1:4">
      <c r="A15" s="8" t="s">
        <v>128</v>
      </c>
      <c r="B15" s="22">
        <f t="shared" si="0"/>
        <v>11.31</v>
      </c>
      <c r="C15" s="22">
        <v>2.07</v>
      </c>
      <c r="D15" s="22">
        <v>9.24</v>
      </c>
    </row>
    <row r="16" ht="27" customHeight="1" spans="1:4">
      <c r="A16" s="8" t="s">
        <v>131</v>
      </c>
      <c r="B16" s="22">
        <f t="shared" si="0"/>
        <v>15.78</v>
      </c>
      <c r="C16" s="22">
        <f>C17+C20</f>
        <v>3.79</v>
      </c>
      <c r="D16" s="22">
        <f>D17+D20</f>
        <v>11.99</v>
      </c>
    </row>
    <row r="17" ht="27" customHeight="1" spans="1:4">
      <c r="A17" s="8" t="s">
        <v>126</v>
      </c>
      <c r="B17" s="22">
        <f t="shared" si="0"/>
        <v>11.53</v>
      </c>
      <c r="C17" s="22">
        <f>SUM(C18:C19)</f>
        <v>3.79</v>
      </c>
      <c r="D17" s="22">
        <f>SUM(D18:D19)</f>
        <v>7.74</v>
      </c>
    </row>
    <row r="18" ht="27" customHeight="1" spans="1:4">
      <c r="A18" s="8" t="s">
        <v>132</v>
      </c>
      <c r="B18" s="22">
        <f t="shared" si="0"/>
        <v>0</v>
      </c>
      <c r="C18" s="22"/>
      <c r="D18" s="22"/>
    </row>
    <row r="19" ht="27" customHeight="1" spans="1:4">
      <c r="A19" s="8" t="s">
        <v>133</v>
      </c>
      <c r="B19" s="22">
        <f t="shared" si="0"/>
        <v>11.53</v>
      </c>
      <c r="C19" s="22">
        <v>3.79</v>
      </c>
      <c r="D19" s="22">
        <v>7.74</v>
      </c>
    </row>
    <row r="20" ht="27" customHeight="1" spans="1:4">
      <c r="A20" s="8" t="s">
        <v>128</v>
      </c>
      <c r="B20" s="22">
        <f t="shared" si="0"/>
        <v>4.25</v>
      </c>
      <c r="C20" s="22">
        <f>SUM(C21:C22)</f>
        <v>0</v>
      </c>
      <c r="D20" s="22">
        <f>SUM(D21:D22)</f>
        <v>4.25</v>
      </c>
    </row>
    <row r="21" ht="27" customHeight="1" spans="1:4">
      <c r="A21" s="8" t="s">
        <v>132</v>
      </c>
      <c r="B21" s="22">
        <f t="shared" si="0"/>
        <v>0</v>
      </c>
      <c r="C21" s="22"/>
      <c r="D21" s="22"/>
    </row>
    <row r="22" ht="27" customHeight="1" spans="1:4">
      <c r="A22" s="8" t="s">
        <v>133</v>
      </c>
      <c r="B22" s="22">
        <f t="shared" si="0"/>
        <v>4.25</v>
      </c>
      <c r="C22" s="22">
        <v>0</v>
      </c>
      <c r="D22" s="22">
        <v>4.25</v>
      </c>
    </row>
    <row r="23" ht="27" customHeight="1" spans="1:4">
      <c r="A23" s="8" t="s">
        <v>134</v>
      </c>
      <c r="B23" s="22">
        <f t="shared" si="0"/>
        <v>21.21</v>
      </c>
      <c r="C23" s="22">
        <f>SUM(C24:C25)</f>
        <v>5.07</v>
      </c>
      <c r="D23" s="22">
        <f>SUM(D24:D25)</f>
        <v>16.14</v>
      </c>
    </row>
    <row r="24" ht="27" customHeight="1" spans="1:4">
      <c r="A24" s="8" t="s">
        <v>126</v>
      </c>
      <c r="B24" s="22">
        <f t="shared" si="0"/>
        <v>8.04</v>
      </c>
      <c r="C24" s="22">
        <v>1.64</v>
      </c>
      <c r="D24" s="22">
        <v>6.4</v>
      </c>
    </row>
    <row r="25" ht="27" customHeight="1" spans="1:4">
      <c r="A25" s="8" t="s">
        <v>128</v>
      </c>
      <c r="B25" s="22">
        <f t="shared" si="0"/>
        <v>13.17</v>
      </c>
      <c r="C25" s="22">
        <v>3.43</v>
      </c>
      <c r="D25" s="22">
        <v>9.74</v>
      </c>
    </row>
  </sheetData>
  <mergeCells count="1">
    <mergeCell ref="A2:D2"/>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showZeros="0" workbookViewId="0">
      <selection activeCell="A1" sqref="A1"/>
    </sheetView>
  </sheetViews>
  <sheetFormatPr defaultColWidth="8.89166666666667" defaultRowHeight="13.5" outlineLevelRow="6"/>
  <cols>
    <col min="1" max="1" width="4.775" customWidth="1"/>
    <col min="2" max="2" width="18.225" customWidth="1"/>
    <col min="3" max="4" width="25" customWidth="1"/>
    <col min="5" max="5" width="12.5583333333333" customWidth="1"/>
    <col min="6" max="6" width="8.775" customWidth="1"/>
    <col min="7" max="8" width="12.5583333333333" customWidth="1"/>
    <col min="9" max="14" width="8.775" customWidth="1"/>
  </cols>
  <sheetData>
    <row r="1" ht="27" customHeight="1" spans="1:10">
      <c r="A1" s="1" t="s">
        <v>135</v>
      </c>
      <c r="B1" s="2"/>
      <c r="C1" s="2"/>
      <c r="D1" s="2"/>
      <c r="E1" s="2"/>
      <c r="F1" s="2"/>
      <c r="G1" s="2"/>
      <c r="H1" s="2"/>
      <c r="I1" s="2"/>
      <c r="J1" s="2"/>
    </row>
    <row r="2" ht="27" customHeight="1" spans="1:14">
      <c r="A2" s="3" t="s">
        <v>136</v>
      </c>
      <c r="B2" s="3"/>
      <c r="C2" s="3"/>
      <c r="D2" s="3"/>
      <c r="E2" s="3"/>
      <c r="F2" s="3"/>
      <c r="G2" s="3"/>
      <c r="H2" s="3"/>
      <c r="I2" s="3"/>
      <c r="J2" s="3"/>
      <c r="K2" s="3"/>
      <c r="L2" s="19"/>
      <c r="M2" s="19"/>
      <c r="N2" s="19"/>
    </row>
    <row r="3" ht="27" customHeight="1" spans="1:14">
      <c r="A3" s="4"/>
      <c r="B3" s="4"/>
      <c r="C3" s="4"/>
      <c r="D3" s="5"/>
      <c r="G3" s="5"/>
      <c r="J3" s="5" t="s">
        <v>2</v>
      </c>
      <c r="K3" s="5"/>
      <c r="M3" s="5"/>
      <c r="N3" s="20"/>
    </row>
    <row r="4" ht="27" customHeight="1" spans="1:11">
      <c r="A4" s="6" t="s">
        <v>66</v>
      </c>
      <c r="B4" s="6" t="s">
        <v>67</v>
      </c>
      <c r="C4" s="6" t="s">
        <v>68</v>
      </c>
      <c r="D4" s="6" t="s">
        <v>69</v>
      </c>
      <c r="E4" s="6" t="s">
        <v>137</v>
      </c>
      <c r="F4" s="6" t="s">
        <v>47</v>
      </c>
      <c r="G4" s="6" t="s">
        <v>72</v>
      </c>
      <c r="H4" s="6" t="s">
        <v>138</v>
      </c>
      <c r="I4" s="6" t="s">
        <v>139</v>
      </c>
      <c r="J4" s="6" t="s">
        <v>140</v>
      </c>
      <c r="K4" s="6" t="s">
        <v>141</v>
      </c>
    </row>
    <row r="5" ht="27" customHeight="1" spans="1:11">
      <c r="A5" s="7">
        <v>1</v>
      </c>
      <c r="B5" s="8" t="s">
        <v>142</v>
      </c>
      <c r="C5" s="7"/>
      <c r="D5" s="7"/>
      <c r="E5" s="7"/>
      <c r="F5" s="7" t="s">
        <v>43</v>
      </c>
      <c r="G5" s="7" t="s">
        <v>143</v>
      </c>
      <c r="H5" s="7"/>
      <c r="I5" s="7"/>
      <c r="J5" s="7"/>
      <c r="K5" s="7"/>
    </row>
    <row r="6" customFormat="1" ht="27" customHeight="1" spans="1:11">
      <c r="A6" s="7"/>
      <c r="B6" s="8"/>
      <c r="C6" s="7"/>
      <c r="D6" s="7"/>
      <c r="E6" s="7"/>
      <c r="F6" s="7" t="s">
        <v>44</v>
      </c>
      <c r="G6" s="7" t="s">
        <v>143</v>
      </c>
      <c r="H6" s="7"/>
      <c r="I6" s="7"/>
      <c r="J6" s="7"/>
      <c r="K6" s="7"/>
    </row>
    <row r="7" ht="27" customHeight="1" spans="1:11">
      <c r="A7" s="21" t="s">
        <v>120</v>
      </c>
      <c r="B7" s="21"/>
      <c r="C7" s="21"/>
      <c r="D7" s="21"/>
      <c r="E7" s="21"/>
      <c r="F7" s="21"/>
      <c r="G7" s="21"/>
      <c r="H7" s="21"/>
      <c r="I7" s="21"/>
      <c r="J7" s="21"/>
      <c r="K7" s="21"/>
    </row>
  </sheetData>
  <mergeCells count="5">
    <mergeCell ref="A2:K2"/>
    <mergeCell ref="J3:K3"/>
    <mergeCell ref="A7:K7"/>
    <mergeCell ref="A5:A6"/>
    <mergeCell ref="B5:B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showZeros="0" workbookViewId="0">
      <selection activeCell="A1" sqref="A1"/>
    </sheetView>
  </sheetViews>
  <sheetFormatPr defaultColWidth="8.89166666666667" defaultRowHeight="13.5" outlineLevelRow="4"/>
  <cols>
    <col min="1" max="1" width="22.225" customWidth="1"/>
    <col min="2" max="2" width="18.225" customWidth="1"/>
    <col min="3" max="3" width="25" customWidth="1"/>
    <col min="4" max="4" width="22" customWidth="1"/>
    <col min="5" max="5" width="16" customWidth="1"/>
    <col min="6" max="6" width="8.775" customWidth="1"/>
    <col min="7" max="8" width="12.5583333333333" customWidth="1"/>
    <col min="9" max="14" width="8.775" customWidth="1"/>
  </cols>
  <sheetData>
    <row r="1" ht="27" customHeight="1" spans="1:10">
      <c r="A1" s="1" t="s">
        <v>144</v>
      </c>
      <c r="B1" s="2"/>
      <c r="C1" s="2"/>
      <c r="D1" s="2"/>
      <c r="E1" s="2"/>
      <c r="F1" s="2"/>
      <c r="G1" s="2"/>
      <c r="H1" s="2"/>
      <c r="I1" s="2"/>
      <c r="J1" s="2"/>
    </row>
    <row r="2" ht="27" customHeight="1" spans="1:14">
      <c r="A2" s="3" t="s">
        <v>145</v>
      </c>
      <c r="B2" s="3"/>
      <c r="C2" s="3"/>
      <c r="D2" s="3"/>
      <c r="E2" s="3"/>
      <c r="F2" s="19"/>
      <c r="G2" s="19"/>
      <c r="H2" s="19"/>
      <c r="I2" s="19"/>
      <c r="J2" s="19"/>
      <c r="K2" s="19"/>
      <c r="L2" s="19"/>
      <c r="M2" s="19"/>
      <c r="N2" s="19"/>
    </row>
    <row r="3" ht="27" customHeight="1" spans="1:14">
      <c r="A3" s="4"/>
      <c r="B3" s="4"/>
      <c r="C3" s="4"/>
      <c r="D3" s="5"/>
      <c r="E3" s="5" t="s">
        <v>2</v>
      </c>
      <c r="G3" s="5"/>
      <c r="J3" s="5"/>
      <c r="M3" s="5"/>
      <c r="N3" s="20"/>
    </row>
    <row r="4" ht="27" customHeight="1" spans="1:5">
      <c r="A4" s="6" t="s">
        <v>146</v>
      </c>
      <c r="B4" s="6" t="s">
        <v>147</v>
      </c>
      <c r="C4" s="6" t="s">
        <v>148</v>
      </c>
      <c r="D4" s="6" t="s">
        <v>149</v>
      </c>
      <c r="E4" s="6" t="s">
        <v>150</v>
      </c>
    </row>
    <row r="5" ht="27" customHeight="1" spans="1:5">
      <c r="A5" s="8" t="s">
        <v>8</v>
      </c>
      <c r="B5" s="7">
        <f>'1-2'!C6</f>
        <v>6.8</v>
      </c>
      <c r="C5" s="18">
        <v>5.2983301521</v>
      </c>
      <c r="D5" s="18">
        <f>'2-4'!C12+'2-4'!C15</f>
        <v>2.67</v>
      </c>
      <c r="E5" s="18">
        <v>2.6545</v>
      </c>
    </row>
  </sheetData>
  <mergeCells count="1">
    <mergeCell ref="A2:E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1-1</vt:lpstr>
      <vt:lpstr>1-2</vt:lpstr>
      <vt:lpstr>1-3</vt:lpstr>
      <vt:lpstr>2-1</vt:lpstr>
      <vt:lpstr>2-2</vt:lpstr>
      <vt:lpstr>2-3</vt:lpstr>
      <vt:lpstr>2-4</vt:lpstr>
      <vt:lpstr>3</vt:lpstr>
      <vt:lpstr>4-1</vt:lpstr>
      <vt:lpstr>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ysc</dc:creator>
  <cp:lastModifiedBy>Administrator</cp:lastModifiedBy>
  <dcterms:created xsi:type="dcterms:W3CDTF">2022-01-19T03:50:00Z</dcterms:created>
  <dcterms:modified xsi:type="dcterms:W3CDTF">2024-02-23T05:02:03Z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